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489FABC8-EB13-41C8-8803-B1838B3BF7C2}"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2" l="1"/>
  <c r="D61" i="2"/>
  <c r="D61" i="1"/>
  <c r="D60" i="1"/>
  <c r="D57" i="2"/>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<sst xmlns="http://schemas.openxmlformats.org/spreadsheetml/2006/main" count="107" uniqueCount="75">
  <si>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</si>
  <si>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</si>
  <si>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</si>
  <si>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</si>
  <si>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</si>
  <si>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</si>
  <si>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</si>
  <si>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</si>
  <si>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</si>
  <si>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</si>
  <si>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</si>
  <si>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CANADA</t>
  </si>
  <si>
    <t>UNITED STATES</t>
  </si>
  <si>
    <t>SPAIN</t>
  </si>
  <si>
    <t>MEXICO</t>
  </si>
  <si>
    <t>BRAZIL</t>
  </si>
  <si>
    <t>AUSTRIA</t>
  </si>
  <si>
    <t>SWEDEN</t>
  </si>
  <si>
    <t>SWITZERLAND</t>
  </si>
  <si>
    <t>GERMANY</t>
  </si>
  <si>
    <t>HONG KONG</t>
  </si>
  <si>
    <t>FRANCE</t>
  </si>
  <si>
    <t>CYPRUS</t>
  </si>
  <si>
    <t>SINGAPORE</t>
  </si>
  <si>
    <t>CHINA</t>
  </si>
  <si>
    <t>IRELAND</t>
  </si>
  <si>
    <t>DENMARK</t>
  </si>
  <si>
    <t>ITALY</t>
  </si>
  <si>
    <t>ESTONIA</t>
  </si>
  <si>
    <t>INDIA</t>
  </si>
  <si>
    <t>JAPAN</t>
  </si>
  <si>
    <t>Note: 2022 data is provisional</t>
  </si>
  <si>
    <t>UAE</t>
  </si>
  <si>
    <t>NETHERLANDS</t>
  </si>
  <si>
    <t>LUXEMBOURG</t>
  </si>
  <si>
    <t>AUSTRALIA</t>
  </si>
  <si>
    <t>KUWAIT</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</si>
  <si>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</si>
  <si>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</si>
  <si>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</si>
  <si>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</si>
  <si>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</si>
  <si>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</si>
  <si>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</si>
  <si>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</si>
  <si>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</si>
  <si>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</si>
  <si>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</si>
  <si>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</si>
  <si>
    <t>SOUTH KOREA</t>
  </si>
  <si>
    <t>TURKEY</t>
  </si>
  <si>
    <t>THAILAND</t>
  </si>
  <si>
    <t>ICELAND</t>
  </si>
  <si>
    <t>KAZAKHSTAN</t>
  </si>
  <si>
    <t>country</t>
  </si>
  <si>
    <t>FINLAND</t>
  </si>
  <si>
    <t>PHILIPPINES</t>
  </si>
  <si>
    <t>SOUTH AFRICA</t>
  </si>
  <si>
    <t>PAKISTAN</t>
  </si>
  <si>
    <t>Total Non-Monetary Gold Imports by Country (October 2022)</t>
  </si>
  <si>
    <t>COLOMBIA</t>
  </si>
  <si>
    <t>BELGIUM</t>
  </si>
  <si>
    <t>GIBRALTAR</t>
  </si>
  <si>
    <t>ISRAEL</t>
  </si>
  <si>
    <t>NORWAY</t>
  </si>
  <si>
    <t>POLAND</t>
  </si>
  <si>
    <t>Total Non-EU Non-Monetary Gold Exports by Country (October 2022)</t>
  </si>
  <si>
    <t>HONDURAS</t>
  </si>
  <si>
    <t>AZERBAIJAN</t>
  </si>
  <si>
    <t>SAUDI ARABIA</t>
  </si>
  <si>
    <t>CROATIA</t>
  </si>
  <si>
    <t>NEW ZEALAND</t>
  </si>
  <si>
    <t>MACAO</t>
  </si>
  <si>
    <t>COSTA 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</si>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</sst>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6">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xf numFmtId="164" fontId="10" fillId="0" borderId="2" xfId="1"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61"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61"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3"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40"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3.453125" style="1" customWidth="1"/>
    <col min="4" max="4" width="19.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35443617166</v>
      </c>
      <c r="C40" s="10">
        <v>31540730455</v>
      </c>
      <c r="D40" s="23">
        <f>Table4[[#This Row],[Total Imports (£)]]-Table4[[#This Row],[Total Imports Excl Non-Monetary Gold (£)]]</f>
        <v>3902886711</v>
      </c>
    </row>
    <row r="41" spans="1:4" x14ac:dyDescent="0.25">
      <c r="A41" s="22">
        <v>44228</v>
      </c>
      <c r="B41" s="10">
        <v>35039949391</v>
      </c>
      <c r="C41" s="10">
        <v>32816442660</v>
      </c>
      <c r="D41" s="23">
        <f>Table4[[#This Row],[Total Imports (£)]]-Table4[[#This Row],[Total Imports Excl Non-Monetary Gold (£)]]</f>
        <v>2223506731</v>
      </c>
    </row>
    <row r="42" spans="1:4" x14ac:dyDescent="0.25">
      <c r="A42" s="22">
        <v>44256</v>
      </c>
      <c r="B42" s="10">
        <v>41962321676</v>
      </c>
      <c r="C42" s="10">
        <v>39438039720</v>
      </c>
      <c r="D42" s="23">
        <f>Table4[[#This Row],[Total Imports (£)]]-Table4[[#This Row],[Total Imports Excl Non-Monetary Gold (£)]]</f>
        <v>2524281956</v>
      </c>
    </row>
    <row r="43" spans="1:4" x14ac:dyDescent="0.25">
      <c r="A43" s="22">
        <v>44287</v>
      </c>
      <c r="B43" s="10">
        <v>39352852933</v>
      </c>
      <c r="C43" s="10">
        <v>36865160690</v>
      </c>
      <c r="D43" s="23">
        <f>Table4[[#This Row],[Total Imports (£)]]-Table4[[#This Row],[Total Imports Excl Non-Monetary Gold (£)]]</f>
        <v>2487692243</v>
      </c>
    </row>
    <row r="44" spans="1:4" x14ac:dyDescent="0.25">
      <c r="A44" s="22">
        <v>44317</v>
      </c>
      <c r="B44" s="10">
        <v>39894094154</v>
      </c>
      <c r="C44" s="10">
        <v>35718093561</v>
      </c>
      <c r="D44" s="23">
        <f>Table4[[#This Row],[Total Imports (£)]]-Table4[[#This Row],[Total Imports Excl Non-Monetary Gold (£)]]</f>
        <v>4176000593</v>
      </c>
    </row>
    <row r="45" spans="1:4" x14ac:dyDescent="0.25">
      <c r="A45" s="22">
        <v>44348</v>
      </c>
      <c r="B45" s="10">
        <v>44967825958</v>
      </c>
      <c r="C45" s="10">
        <v>38860327442</v>
      </c>
      <c r="D45" s="23">
        <f>Table4[[#This Row],[Total Imports (£)]]-Table4[[#This Row],[Total Imports Excl Non-Monetary Gold (£)]]</f>
        <v>6107498516</v>
      </c>
    </row>
    <row r="46" spans="1:4" x14ac:dyDescent="0.25">
      <c r="A46" s="22">
        <v>44378</v>
      </c>
      <c r="B46" s="10">
        <v>42558057449</v>
      </c>
      <c r="C46" s="10">
        <v>39105335984</v>
      </c>
      <c r="D46" s="23">
        <f>Table4[[#This Row],[Total Imports (£)]]-Table4[[#This Row],[Total Imports Excl Non-Monetary Gold (£)]]</f>
        <v>3452721465</v>
      </c>
    </row>
    <row r="47" spans="1:4" x14ac:dyDescent="0.25">
      <c r="A47" s="22">
        <v>44409</v>
      </c>
      <c r="B47" s="10">
        <v>39632334446</v>
      </c>
      <c r="C47" s="10">
        <v>35679764134</v>
      </c>
      <c r="D47" s="23">
        <f>Table4[[#This Row],[Total Imports (£)]]-Table4[[#This Row],[Total Imports Excl Non-Monetary Gold (£)]]</f>
        <v>3952570312</v>
      </c>
    </row>
    <row r="48" spans="1:4" x14ac:dyDescent="0.25">
      <c r="A48" s="22">
        <v>44440</v>
      </c>
      <c r="B48" s="10">
        <v>45382175056</v>
      </c>
      <c r="C48" s="10">
        <v>42576112292</v>
      </c>
      <c r="D48" s="23">
        <f>Table4[[#This Row],[Total Imports (£)]]-Table4[[#This Row],[Total Imports Excl Non-Monetary Gold (£)]]</f>
        <v>2806062764</v>
      </c>
    </row>
    <row r="49" spans="1:4" x14ac:dyDescent="0.25">
      <c r="A49" s="22">
        <v>44470</v>
      </c>
      <c r="B49" s="10">
        <v>45524616271</v>
      </c>
      <c r="C49" s="10">
        <v>42515547600</v>
      </c>
      <c r="D49" s="23">
        <f>Table4[[#This Row],[Total Imports (£)]]-Table4[[#This Row],[Total Imports Excl Non-Monetary Gold (£)]]</f>
        <v>3009068671</v>
      </c>
    </row>
    <row r="50" spans="1:4" x14ac:dyDescent="0.25">
      <c r="A50" s="22">
        <v>44501</v>
      </c>
      <c r="B50" s="10">
        <v>48335180649</v>
      </c>
      <c r="C50" s="10">
        <v>45411670759</v>
      </c>
      <c r="D50" s="23">
        <f>Table4[[#This Row],[Total Imports (£)]]-Table4[[#This Row],[Total Imports Excl Non-Monetary Gold (£)]]</f>
        <v>2923509890</v>
      </c>
    </row>
    <row r="51" spans="1:4" x14ac:dyDescent="0.25">
      <c r="A51" s="22">
        <v>44531</v>
      </c>
      <c r="B51" s="10">
        <v>47172109029</v>
      </c>
      <c r="C51" s="10">
        <v>44466547530</v>
      </c>
      <c r="D51" s="23">
        <f>Table4[[#This Row],[Total Imports (£)]]-Table4[[#This Row],[Total Imports Excl Non-Monetary Gold (£)]]</f>
        <v>2705561499</v>
      </c>
    </row>
    <row r="52" spans="1:4" x14ac:dyDescent="0.25">
      <c r="A52" s="22">
        <v>44562</v>
      </c>
      <c r="B52" s="10">
        <v>51283491695</v>
      </c>
      <c r="C52" s="10">
        <v>49222506344</v>
      </c>
      <c r="D52" s="23">
        <f>Table4[[#This Row],[Total Imports (£)]]-Table4[[#This Row],[Total Imports Excl Non-Monetary Gold (£)]]</f>
        <v>2060985351</v>
      </c>
    </row>
    <row r="53" spans="1:4" x14ac:dyDescent="0.25">
      <c r="A53" s="22">
        <v>44593</v>
      </c>
      <c r="B53" s="10">
        <v>49958689989</v>
      </c>
      <c r="C53" s="10">
        <v>46925226314</v>
      </c>
      <c r="D53" s="23">
        <f>Table4[[#This Row],[Total Imports (£)]]-Table4[[#This Row],[Total Imports Excl Non-Monetary Gold (£)]]</f>
        <v>3033463675</v>
      </c>
    </row>
    <row r="54" spans="1:4" x14ac:dyDescent="0.25">
      <c r="A54" s="33">
        <v>44621</v>
      </c>
      <c r="B54" s="31">
        <v>62023136595</v>
      </c>
      <c r="C54" s="31">
        <v>58580923563</v>
      </c>
      <c r="D54" s="34">
        <f>Table4[[#This Row],[Total Imports (£)]]-Table4[[#This Row],[Total Imports Excl Non-Monetary Gold (£)]]</f>
        <v>3442213032</v>
      </c>
    </row>
    <row r="55" spans="1:4" x14ac:dyDescent="0.25">
      <c r="A55" s="22">
        <v>44652</v>
      </c>
      <c r="B55" s="10">
        <v>53029084531</v>
      </c>
      <c r="C55" s="10">
        <v>51148984751</v>
      </c>
      <c r="D55" s="23">
        <f>Table4[[#This Row],[Total Imports (£)]]-Table4[[#This Row],[Total Imports Excl Non-Monetary Gold (£)]]</f>
        <v>1880099780</v>
      </c>
    </row>
    <row r="56" spans="1:4" x14ac:dyDescent="0.25">
      <c r="A56" s="33">
        <v>44682</v>
      </c>
      <c r="B56" s="10">
        <v>54218657935</v>
      </c>
      <c r="C56" s="10">
        <v>52529631346</v>
      </c>
      <c r="D56" s="23">
        <f>Table4[[#This Row],[Total Imports (£)]]-Table4[[#This Row],[Total Imports Excl Non-Monetary Gold (£)]]</f>
        <v>1689026589</v>
      </c>
    </row>
    <row r="57" spans="1:4" x14ac:dyDescent="0.25">
      <c r="A57" s="33">
        <v>44713</v>
      </c>
      <c r="B57" s="10">
        <v>55217961355</v>
      </c>
      <c r="C57" s="10">
        <v>52686915863</v>
      </c>
      <c r="D57" s="23">
        <f>Table4[[#This Row],[Total Imports (£)]]-Table4[[#This Row],[Total Imports Excl Non-Monetary Gold (£)]]</f>
        <v>2531045492</v>
      </c>
    </row>
    <row r="58" spans="1:4" x14ac:dyDescent="0.25">
      <c r="A58" s="22">
        <v>44743</v>
      </c>
      <c r="B58" s="10">
        <v>56269403466</v>
      </c>
      <c r="C58" s="10">
        <v>50646044445</v>
      </c>
      <c r="D58" s="23">
        <f>Table4[[#This Row],[Total Imports (£)]]-Table4[[#This Row],[Total Imports Excl Non-Monetary Gold (£)]]</f>
        <v>5623359021</v>
      </c>
    </row>
    <row r="59" spans="1:4" x14ac:dyDescent="0.25">
      <c r="A59" s="33">
        <v>44774</v>
      </c>
      <c r="B59" s="31">
        <v>55781058642</v>
      </c>
      <c r="C59" s="31">
        <v>52098858080</v>
      </c>
      <c r="D59" s="34">
        <f>Table4[[#This Row],[Total Imports (£)]]-Table4[[#This Row],[Total Imports Excl Non-Monetary Gold (£)]]</f>
        <v>3682200562</v>
      </c>
    </row>
    <row r="60" spans="1:4" x14ac:dyDescent="0.25">
      <c r="A60" s="22">
        <v>44805</v>
      </c>
      <c r="B60" s="10">
        <v>55870002162</v>
      </c>
      <c r="C60" s="10">
        <v>53099808898</v>
      </c>
      <c r="D60" s="23">
        <f>Table4[[#This Row],[Total Imports (£)]]-Table4[[#This Row],[Total Imports Excl Non-Monetary Gold (£)]]</f>
        <v>2770193264</v>
      </c>
    </row>
    <row r="61" spans="1:4" x14ac:dyDescent="0.25">
      <c r="A61" s="33">
        <v>44835</v>
      </c>
      <c r="B61" s="10">
        <v>56437254349</v>
      </c>
      <c r="C61" s="10">
        <v>53219828826</v>
      </c>
      <c r="D61" s="23">
        <f>Table4[[#This Row],[Total Imports (£)]]-Table4[[#This Row],[Total Imports Excl Non-Monetary Gold (£)]]</f>
        <v>3217425523</v>
      </c>
    </row>
    <row r="63" spans="1:4" x14ac:dyDescent="0.25">
      <c r="A63" s="4" t="s">
        <v>5</v>
      </c>
    </row>
    <row r="64" spans="1:4" x14ac:dyDescent="0.25">
      <c r="A64" s="4" t="s">
        <v>31</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4"/>
  <sheetViews>
    <sheetView showGridLines="0" workbookViewId="0"/>
  </sheetViews>
  <sheetFormatPr defaultColWidth="9.1796875" defaultRowHeight="12.5" x14ac:dyDescent="0.25"/>
  <cols>
    <col min="1" max="1" width="15.7265625" style="5" bestFit="1" customWidth="1"/>
    <col min="2" max="2" width="17.7265625" style="5" customWidth="1"/>
    <col min="3" max="3" width="22.72656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39"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26249958323</v>
      </c>
      <c r="C52" s="10">
        <v>23345137304</v>
      </c>
      <c r="D52" s="23">
        <f>Table3[[#This Row],[Total Exports (£)]]-Table3[[#This Row],[Total Exports Excl Non-Monetary Gold (£)]]</f>
        <v>2904821019</v>
      </c>
    </row>
    <row r="53" spans="1:12" x14ac:dyDescent="0.25">
      <c r="A53" s="22">
        <v>44593</v>
      </c>
      <c r="B53" s="10">
        <v>29568993130</v>
      </c>
      <c r="C53" s="10">
        <v>27642264369</v>
      </c>
      <c r="D53" s="23">
        <f>Table3[[#This Row],[Total Exports (£)]]-Table3[[#This Row],[Total Exports Excl Non-Monetary Gold (£)]]</f>
        <v>1926728761</v>
      </c>
      <c r="L53" s="1"/>
    </row>
    <row r="54" spans="1:12" x14ac:dyDescent="0.25">
      <c r="A54" s="33">
        <v>44621</v>
      </c>
      <c r="B54" s="31">
        <v>34224114655</v>
      </c>
      <c r="C54" s="31">
        <v>32282111704</v>
      </c>
      <c r="D54" s="34">
        <f>Table3[[#This Row],[Total Exports (£)]]-Table3[[#This Row],[Total Exports Excl Non-Monetary Gold (£)]]</f>
        <v>1942002951</v>
      </c>
    </row>
    <row r="55" spans="1:12" x14ac:dyDescent="0.25">
      <c r="A55" s="22">
        <v>44652</v>
      </c>
      <c r="B55" s="10">
        <v>30461762342</v>
      </c>
      <c r="C55" s="10">
        <v>29130782186</v>
      </c>
      <c r="D55" s="23">
        <f>Table3[[#This Row],[Total Exports (£)]]-Table3[[#This Row],[Total Exports Excl Non-Monetary Gold (£)]]</f>
        <v>1330980156</v>
      </c>
    </row>
    <row r="56" spans="1:12" x14ac:dyDescent="0.25">
      <c r="A56" s="33">
        <v>44682</v>
      </c>
      <c r="B56" s="10">
        <v>36492932627</v>
      </c>
      <c r="C56" s="10">
        <v>32455939275</v>
      </c>
      <c r="D56" s="23">
        <f>Table3[[#This Row],[Total Exports (£)]]-Table3[[#This Row],[Total Exports Excl Non-Monetary Gold (£)]]</f>
        <v>4036993352</v>
      </c>
    </row>
    <row r="57" spans="1:12" x14ac:dyDescent="0.25">
      <c r="A57" s="22">
        <v>44713</v>
      </c>
      <c r="B57" s="10">
        <v>33080421720</v>
      </c>
      <c r="C57" s="10">
        <v>30727740602</v>
      </c>
      <c r="D57" s="23">
        <f>Table3[[#This Row],[Total Exports (£)]]-Table3[[#This Row],[Total Exports Excl Non-Monetary Gold (£)]]</f>
        <v>2352681118</v>
      </c>
    </row>
    <row r="58" spans="1:12" x14ac:dyDescent="0.25">
      <c r="A58" s="33">
        <v>44743</v>
      </c>
      <c r="B58" s="10">
        <v>37140123548</v>
      </c>
      <c r="C58" s="10">
        <v>32421471840</v>
      </c>
      <c r="D58" s="23">
        <f>Table3[[#This Row],[Total Exports (£)]]-Table3[[#This Row],[Total Exports Excl Non-Monetary Gold (£)]]</f>
        <v>4718651708</v>
      </c>
    </row>
    <row r="59" spans="1:12" x14ac:dyDescent="0.25">
      <c r="A59" s="22">
        <v>44774</v>
      </c>
      <c r="B59" s="10">
        <v>38161627878</v>
      </c>
      <c r="C59" s="10">
        <v>31799157935</v>
      </c>
      <c r="D59" s="23">
        <f>Table3[[#This Row],[Total Exports (£)]]-Table3[[#This Row],[Total Exports Excl Non-Monetary Gold (£)]]</f>
        <v>6362469943</v>
      </c>
    </row>
    <row r="60" spans="1:12" x14ac:dyDescent="0.25">
      <c r="A60" s="33">
        <v>44805</v>
      </c>
      <c r="B60" s="10">
        <v>42325373260</v>
      </c>
      <c r="C60" s="10">
        <v>33281544936</v>
      </c>
      <c r="D60" s="23">
        <f>Table3[[#This Row],[Total Exports (£)]]-Table3[[#This Row],[Total Exports Excl Non-Monetary Gold (£)]]</f>
        <v>9043828324</v>
      </c>
    </row>
    <row r="61" spans="1:12" x14ac:dyDescent="0.25">
      <c r="A61" s="22">
        <v>44835</v>
      </c>
      <c r="B61" s="10">
        <v>41168324942</v>
      </c>
      <c r="C61" s="10">
        <v>32616602348</v>
      </c>
      <c r="D61" s="23">
        <f>Table3[[#This Row],[Total Exports (£)]]-Table3[[#This Row],[Total Exports Excl Non-Monetary Gold (£)]]</f>
        <v>8551722594</v>
      </c>
    </row>
    <row r="63" spans="1:12" x14ac:dyDescent="0.25">
      <c r="A63" s="4" t="s">
        <v>5</v>
      </c>
    </row>
    <row r="64" spans="1:12" x14ac:dyDescent="0.25">
      <c r="A64" s="4" t="s">
        <v>31</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GridLines="0" workbookViewId="0"/>
  </sheetViews>
  <sheetFormatPr defaultColWidth="9.1796875" defaultRowHeight="12.5" x14ac:dyDescent="0.25"/>
  <cols>
    <col min="1" max="1" width="20.26953125" style="5" customWidth="1"/>
    <col min="2" max="2" width="17.7265625" style="5" customWidth="1"/>
    <col min="3" max="3" width="20.54296875" style="5" customWidth="1"/>
    <col min="4" max="4" width="16.453125" style="5" customWidth="1"/>
    <col min="5" max="16384" width="9.1796875" style="5"/>
  </cols>
  <sheetData>
    <row r="1" spans="1:4" ht="13" x14ac:dyDescent="0.25">
      <c r="A1" s="6" t="s">
        <v>59</v>
      </c>
    </row>
    <row r="2" spans="1:4" x14ac:dyDescent="0.25">
      <c r="A2" s="7"/>
    </row>
    <row r="3" spans="1:4" ht="39" x14ac:dyDescent="0.25">
      <c r="A3" s="27" t="s">
        <v>54</v>
      </c>
      <c r="B3" s="19" t="s">
        <v>2</v>
      </c>
      <c r="C3" s="19" t="s">
        <v>3</v>
      </c>
      <c r="D3" s="20" t="s">
        <v>4</v>
      </c>
    </row>
    <row r="4" spans="1:4" x14ac:dyDescent="0.25">
      <c r="A4" s="30" t="s">
        <v>56</v>
      </c>
      <c r="B4" s="11">
        <v>1462176457</v>
      </c>
      <c r="C4" s="11">
        <v>54491387</v>
      </c>
      <c r="D4" s="21">
        <v>1407685070</v>
      </c>
    </row>
    <row r="5" spans="1:4" x14ac:dyDescent="0.25">
      <c r="A5" s="30" t="s">
        <v>11</v>
      </c>
      <c r="B5" s="11">
        <v>1051791758</v>
      </c>
      <c r="C5" s="11">
        <v>492011783</v>
      </c>
      <c r="D5" s="21">
        <v>559779975</v>
      </c>
    </row>
    <row r="6" spans="1:4" x14ac:dyDescent="0.25">
      <c r="A6" s="30" t="s">
        <v>12</v>
      </c>
      <c r="B6" s="11">
        <v>5988973486</v>
      </c>
      <c r="C6" s="11">
        <v>5572750241</v>
      </c>
      <c r="D6" s="21">
        <v>416223245</v>
      </c>
    </row>
    <row r="7" spans="1:4" x14ac:dyDescent="0.25">
      <c r="A7" s="30" t="s">
        <v>53</v>
      </c>
      <c r="B7" s="11">
        <v>254595114</v>
      </c>
      <c r="C7" s="11">
        <v>42523108</v>
      </c>
      <c r="D7" s="21">
        <v>212072006</v>
      </c>
    </row>
    <row r="8" spans="1:4" x14ac:dyDescent="0.25">
      <c r="A8" s="30" t="s">
        <v>18</v>
      </c>
      <c r="B8" s="11">
        <v>924512435</v>
      </c>
      <c r="C8" s="11">
        <v>746158436</v>
      </c>
      <c r="D8" s="21">
        <v>178353999</v>
      </c>
    </row>
    <row r="9" spans="1:4" x14ac:dyDescent="0.25">
      <c r="A9" s="30" t="s">
        <v>13</v>
      </c>
      <c r="B9" s="11">
        <v>1370535460</v>
      </c>
      <c r="C9" s="11">
        <v>1249246098</v>
      </c>
      <c r="D9" s="21">
        <v>121289362</v>
      </c>
    </row>
    <row r="10" spans="1:4" x14ac:dyDescent="0.25">
      <c r="A10" s="30" t="s">
        <v>19</v>
      </c>
      <c r="B10" s="11">
        <v>5989826468</v>
      </c>
      <c r="C10" s="11">
        <v>5874478448</v>
      </c>
      <c r="D10" s="21">
        <v>115348020</v>
      </c>
    </row>
    <row r="11" spans="1:4" x14ac:dyDescent="0.25">
      <c r="A11" s="30" t="s">
        <v>14</v>
      </c>
      <c r="B11" s="11">
        <v>188651997</v>
      </c>
      <c r="C11" s="11">
        <v>96484113</v>
      </c>
      <c r="D11" s="21">
        <v>92167884</v>
      </c>
    </row>
    <row r="12" spans="1:4" x14ac:dyDescent="0.25">
      <c r="A12" s="30" t="s">
        <v>16</v>
      </c>
      <c r="B12" s="11">
        <v>380474348</v>
      </c>
      <c r="C12" s="11">
        <v>334880850</v>
      </c>
      <c r="D12" s="21">
        <v>45593498</v>
      </c>
    </row>
    <row r="13" spans="1:4" x14ac:dyDescent="0.25">
      <c r="A13" s="30" t="s">
        <v>15</v>
      </c>
      <c r="B13" s="11">
        <v>300087592</v>
      </c>
      <c r="C13" s="11">
        <v>264061207</v>
      </c>
      <c r="D13" s="21">
        <v>36026385</v>
      </c>
    </row>
    <row r="14" spans="1:4" x14ac:dyDescent="0.25">
      <c r="A14" s="30" t="s">
        <v>17</v>
      </c>
      <c r="B14" s="11">
        <v>555165792</v>
      </c>
      <c r="C14" s="11">
        <v>526280670</v>
      </c>
      <c r="D14" s="21">
        <v>28885122</v>
      </c>
    </row>
    <row r="15" spans="1:4" x14ac:dyDescent="0.25">
      <c r="A15" s="30" t="s">
        <v>27</v>
      </c>
      <c r="B15" s="11">
        <v>1870731255</v>
      </c>
      <c r="C15" s="11">
        <v>1868468644</v>
      </c>
      <c r="D15" s="21">
        <v>2262611</v>
      </c>
    </row>
    <row r="16" spans="1:4" x14ac:dyDescent="0.25">
      <c r="A16" s="30" t="s">
        <v>23</v>
      </c>
      <c r="B16" s="11">
        <v>258038522</v>
      </c>
      <c r="C16" s="11">
        <v>257746714</v>
      </c>
      <c r="D16" s="21">
        <v>291808</v>
      </c>
    </row>
    <row r="17" spans="1:4" x14ac:dyDescent="0.25">
      <c r="A17" s="30" t="s">
        <v>32</v>
      </c>
      <c r="B17" s="11">
        <v>320171820</v>
      </c>
      <c r="C17" s="11">
        <v>319929635</v>
      </c>
      <c r="D17" s="21">
        <v>242185</v>
      </c>
    </row>
    <row r="18" spans="1:4" x14ac:dyDescent="0.25">
      <c r="A18" s="30" t="s">
        <v>28</v>
      </c>
      <c r="B18" s="11">
        <v>28728203</v>
      </c>
      <c r="C18" s="11">
        <v>28492636</v>
      </c>
      <c r="D18" s="21">
        <v>235567</v>
      </c>
    </row>
    <row r="19" spans="1:4" x14ac:dyDescent="0.25">
      <c r="A19" s="30" t="s">
        <v>26</v>
      </c>
      <c r="B19" s="11">
        <v>499182322</v>
      </c>
      <c r="C19" s="11">
        <v>498969904</v>
      </c>
      <c r="D19" s="21">
        <v>212418</v>
      </c>
    </row>
    <row r="20" spans="1:4" x14ac:dyDescent="0.25">
      <c r="A20" s="30" t="s">
        <v>24</v>
      </c>
      <c r="B20" s="11">
        <v>6100944687</v>
      </c>
      <c r="C20" s="11">
        <v>6100751896</v>
      </c>
      <c r="D20" s="21">
        <v>192791</v>
      </c>
    </row>
    <row r="21" spans="1:4" x14ac:dyDescent="0.25">
      <c r="A21" s="30" t="s">
        <v>60</v>
      </c>
      <c r="B21" s="11">
        <v>42731408</v>
      </c>
      <c r="C21" s="11">
        <v>42540063</v>
      </c>
      <c r="D21" s="21">
        <v>191345</v>
      </c>
    </row>
    <row r="22" spans="1:4" x14ac:dyDescent="0.25">
      <c r="A22" s="30" t="s">
        <v>61</v>
      </c>
      <c r="B22" s="11">
        <v>2502337187</v>
      </c>
      <c r="C22" s="11">
        <v>2502183233</v>
      </c>
      <c r="D22" s="21">
        <v>153954</v>
      </c>
    </row>
    <row r="23" spans="1:4" x14ac:dyDescent="0.25">
      <c r="A23" s="30" t="s">
        <v>62</v>
      </c>
      <c r="B23" s="11">
        <v>630130</v>
      </c>
      <c r="C23" s="11">
        <v>578508</v>
      </c>
      <c r="D23" s="21">
        <v>51622</v>
      </c>
    </row>
    <row r="24" spans="1:4" x14ac:dyDescent="0.25">
      <c r="A24" s="30" t="s">
        <v>35</v>
      </c>
      <c r="B24" s="11">
        <v>216842377</v>
      </c>
      <c r="C24" s="11">
        <v>216793965</v>
      </c>
      <c r="D24" s="21">
        <v>48412</v>
      </c>
    </row>
    <row r="25" spans="1:4" x14ac:dyDescent="0.25">
      <c r="A25" s="30" t="s">
        <v>63</v>
      </c>
      <c r="B25" s="11">
        <v>74831863</v>
      </c>
      <c r="C25" s="11">
        <v>74797454</v>
      </c>
      <c r="D25" s="21">
        <v>34409</v>
      </c>
    </row>
    <row r="26" spans="1:4" x14ac:dyDescent="0.25">
      <c r="A26" s="30" t="s">
        <v>20</v>
      </c>
      <c r="B26" s="11">
        <v>499245660</v>
      </c>
      <c r="C26" s="11">
        <v>499216441</v>
      </c>
      <c r="D26" s="21">
        <v>29219</v>
      </c>
    </row>
    <row r="27" spans="1:4" x14ac:dyDescent="0.25">
      <c r="A27" s="30" t="s">
        <v>25</v>
      </c>
      <c r="B27" s="11">
        <v>1680859887</v>
      </c>
      <c r="C27" s="11">
        <v>1680840161</v>
      </c>
      <c r="D27" s="21">
        <v>19726</v>
      </c>
    </row>
    <row r="28" spans="1:4" x14ac:dyDescent="0.25">
      <c r="A28" s="30" t="s">
        <v>21</v>
      </c>
      <c r="B28" s="11">
        <v>2806849655</v>
      </c>
      <c r="C28" s="11">
        <v>2806833925</v>
      </c>
      <c r="D28" s="21">
        <v>15730</v>
      </c>
    </row>
    <row r="29" spans="1:4" x14ac:dyDescent="0.25">
      <c r="A29" s="32" t="s">
        <v>51</v>
      </c>
      <c r="B29" s="11">
        <v>277010411</v>
      </c>
      <c r="C29" s="11">
        <v>277004378</v>
      </c>
      <c r="D29" s="21">
        <v>6033</v>
      </c>
    </row>
    <row r="30" spans="1:4" x14ac:dyDescent="0.25">
      <c r="A30" s="32" t="s">
        <v>50</v>
      </c>
      <c r="B30" s="11">
        <v>1043598983</v>
      </c>
      <c r="C30" s="11">
        <v>1043593758</v>
      </c>
      <c r="D30" s="21">
        <v>5225</v>
      </c>
    </row>
    <row r="31" spans="1:4" x14ac:dyDescent="0.25">
      <c r="A31" s="32" t="s">
        <v>64</v>
      </c>
      <c r="B31" s="11">
        <v>2887966274</v>
      </c>
      <c r="C31" s="11">
        <v>2887962846</v>
      </c>
      <c r="D31" s="21">
        <v>3428</v>
      </c>
    </row>
    <row r="32" spans="1:4" x14ac:dyDescent="0.25">
      <c r="A32" s="32" t="s">
        <v>65</v>
      </c>
      <c r="B32" s="35">
        <v>1057880378</v>
      </c>
      <c r="C32" s="35">
        <v>1057877526</v>
      </c>
      <c r="D32" s="21">
        <v>2852</v>
      </c>
    </row>
    <row r="33" spans="1:4" x14ac:dyDescent="0.25">
      <c r="A33" s="32" t="s">
        <v>34</v>
      </c>
      <c r="B33" s="35">
        <v>48304598</v>
      </c>
      <c r="C33" s="35">
        <v>48302976</v>
      </c>
      <c r="D33" s="21">
        <v>1622</v>
      </c>
    </row>
    <row r="35" spans="1:4" x14ac:dyDescent="0.25">
      <c r="A35" s="4" t="s">
        <v>5</v>
      </c>
    </row>
    <row r="36" spans="1:4" x14ac:dyDescent="0.25">
      <c r="A36" s="4" t="s">
        <v>31</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3"/>
  <sheetViews>
    <sheetView showGridLines="0" workbookViewId="0"/>
  </sheetViews>
  <sheetFormatPr defaultColWidth="9.1796875" defaultRowHeight="12.5" x14ac:dyDescent="0.25"/>
  <cols>
    <col min="1" max="1" width="21.54296875" style="5" customWidth="1"/>
    <col min="2" max="2" width="17.7265625" style="5" customWidth="1"/>
    <col min="3" max="3" width="21.81640625" style="5" customWidth="1"/>
    <col min="4" max="4" width="17.81640625" style="5" customWidth="1"/>
    <col min="5" max="16384" width="9.1796875" style="5"/>
  </cols>
  <sheetData>
    <row r="1" spans="1:5" ht="13" x14ac:dyDescent="0.25">
      <c r="A1" s="6" t="s">
        <v>66</v>
      </c>
    </row>
    <row r="2" spans="1:5" x14ac:dyDescent="0.25">
      <c r="A2" s="7"/>
    </row>
    <row r="3" spans="1:5" ht="39.25" customHeight="1" x14ac:dyDescent="0.25">
      <c r="A3" s="29" t="s">
        <v>10</v>
      </c>
      <c r="B3" s="27" t="s">
        <v>7</v>
      </c>
      <c r="C3" s="19" t="s">
        <v>8</v>
      </c>
      <c r="D3" s="20" t="s">
        <v>9</v>
      </c>
      <c r="E3" s="28"/>
    </row>
    <row r="4" spans="1:5" x14ac:dyDescent="0.25">
      <c r="A4" s="30" t="s">
        <v>18</v>
      </c>
      <c r="B4" s="10">
        <v>3989621358</v>
      </c>
      <c r="C4" s="10">
        <v>471779298</v>
      </c>
      <c r="D4" s="21">
        <v>3517842060</v>
      </c>
    </row>
    <row r="5" spans="1:5" x14ac:dyDescent="0.25">
      <c r="A5" s="30" t="s">
        <v>24</v>
      </c>
      <c r="B5" s="10">
        <v>4912463736</v>
      </c>
      <c r="C5" s="10">
        <v>1460973397</v>
      </c>
      <c r="D5" s="21">
        <v>3451490339</v>
      </c>
    </row>
    <row r="6" spans="1:5" x14ac:dyDescent="0.25">
      <c r="A6" s="30" t="s">
        <v>32</v>
      </c>
      <c r="B6" s="10">
        <v>1505286829</v>
      </c>
      <c r="C6" s="10">
        <v>628097527</v>
      </c>
      <c r="D6" s="21">
        <v>877189302</v>
      </c>
    </row>
    <row r="7" spans="1:5" x14ac:dyDescent="0.25">
      <c r="A7" s="30" t="s">
        <v>20</v>
      </c>
      <c r="B7" s="10">
        <v>870141915</v>
      </c>
      <c r="C7" s="10">
        <v>597699733</v>
      </c>
      <c r="D7" s="21">
        <v>272442182</v>
      </c>
    </row>
    <row r="8" spans="1:5" x14ac:dyDescent="0.25">
      <c r="A8" s="30" t="s">
        <v>13</v>
      </c>
      <c r="B8" s="10">
        <v>911123296</v>
      </c>
      <c r="C8" s="10">
        <v>737569560</v>
      </c>
      <c r="D8" s="21">
        <v>173553736</v>
      </c>
    </row>
    <row r="9" spans="1:5" x14ac:dyDescent="0.25">
      <c r="A9" s="30" t="s">
        <v>50</v>
      </c>
      <c r="B9" s="10">
        <v>598699970</v>
      </c>
      <c r="C9" s="10">
        <v>474347400</v>
      </c>
      <c r="D9" s="21">
        <v>124352570</v>
      </c>
    </row>
    <row r="10" spans="1:5" x14ac:dyDescent="0.25">
      <c r="A10" s="30" t="s">
        <v>19</v>
      </c>
      <c r="B10" s="10">
        <v>2869013830</v>
      </c>
      <c r="C10" s="10">
        <v>2771872144</v>
      </c>
      <c r="D10" s="21">
        <v>97141686</v>
      </c>
    </row>
    <row r="11" spans="1:5" x14ac:dyDescent="0.25">
      <c r="A11" s="30" t="s">
        <v>11</v>
      </c>
      <c r="B11" s="10">
        <v>437308793</v>
      </c>
      <c r="C11" s="10">
        <v>411955945</v>
      </c>
      <c r="D11" s="21">
        <v>25352848</v>
      </c>
    </row>
    <row r="12" spans="1:5" x14ac:dyDescent="0.25">
      <c r="A12" s="30" t="s">
        <v>27</v>
      </c>
      <c r="B12" s="10">
        <v>883687199</v>
      </c>
      <c r="C12" s="10">
        <v>880751869</v>
      </c>
      <c r="D12" s="21">
        <v>2935330</v>
      </c>
    </row>
    <row r="13" spans="1:5" x14ac:dyDescent="0.25">
      <c r="A13" s="30" t="s">
        <v>21</v>
      </c>
      <c r="B13" s="10">
        <v>2136277669</v>
      </c>
      <c r="C13" s="10">
        <v>2133615460</v>
      </c>
      <c r="D13" s="21">
        <v>2662209</v>
      </c>
    </row>
    <row r="14" spans="1:5" x14ac:dyDescent="0.25">
      <c r="A14" s="30" t="s">
        <v>23</v>
      </c>
      <c r="B14" s="10">
        <v>525821709</v>
      </c>
      <c r="C14" s="10">
        <v>523536861</v>
      </c>
      <c r="D14" s="21">
        <v>2284848</v>
      </c>
    </row>
    <row r="15" spans="1:5" x14ac:dyDescent="0.25">
      <c r="A15" s="30" t="s">
        <v>22</v>
      </c>
      <c r="B15" s="10">
        <v>34804501</v>
      </c>
      <c r="C15" s="10">
        <v>33120393</v>
      </c>
      <c r="D15" s="21">
        <v>1684108</v>
      </c>
    </row>
    <row r="16" spans="1:5" x14ac:dyDescent="0.25">
      <c r="A16" s="30" t="s">
        <v>26</v>
      </c>
      <c r="B16" s="10">
        <v>279097928</v>
      </c>
      <c r="C16" s="10">
        <v>277924908</v>
      </c>
      <c r="D16" s="21">
        <v>1173020</v>
      </c>
    </row>
    <row r="17" spans="1:4" x14ac:dyDescent="0.25">
      <c r="A17" s="30" t="s">
        <v>67</v>
      </c>
      <c r="B17" s="10">
        <v>1477602</v>
      </c>
      <c r="C17" s="10">
        <v>949461</v>
      </c>
      <c r="D17" s="21">
        <v>528141</v>
      </c>
    </row>
    <row r="18" spans="1:4" x14ac:dyDescent="0.25">
      <c r="A18" s="30" t="s">
        <v>12</v>
      </c>
      <c r="B18" s="10">
        <v>4762661837</v>
      </c>
      <c r="C18" s="10">
        <v>4762321125</v>
      </c>
      <c r="D18" s="21">
        <v>340712</v>
      </c>
    </row>
    <row r="19" spans="1:4" x14ac:dyDescent="0.25">
      <c r="A19" s="30" t="s">
        <v>25</v>
      </c>
      <c r="B19" s="10">
        <v>2719879496</v>
      </c>
      <c r="C19" s="10">
        <v>2719707901</v>
      </c>
      <c r="D19" s="21">
        <v>171595</v>
      </c>
    </row>
    <row r="20" spans="1:4" x14ac:dyDescent="0.25">
      <c r="A20" s="30" t="s">
        <v>58</v>
      </c>
      <c r="B20" s="10">
        <v>41648251</v>
      </c>
      <c r="C20" s="10">
        <v>41483121</v>
      </c>
      <c r="D20" s="21">
        <v>165130</v>
      </c>
    </row>
    <row r="21" spans="1:4" x14ac:dyDescent="0.25">
      <c r="A21" s="30" t="s">
        <v>51</v>
      </c>
      <c r="B21" s="10">
        <v>124425484</v>
      </c>
      <c r="C21" s="10">
        <v>124311194</v>
      </c>
      <c r="D21" s="21">
        <v>114290</v>
      </c>
    </row>
    <row r="22" spans="1:4" x14ac:dyDescent="0.25">
      <c r="A22" s="30" t="s">
        <v>30</v>
      </c>
      <c r="B22" s="10">
        <v>476219212</v>
      </c>
      <c r="C22" s="10">
        <v>476123715</v>
      </c>
      <c r="D22" s="21">
        <v>95497</v>
      </c>
    </row>
    <row r="23" spans="1:4" x14ac:dyDescent="0.25">
      <c r="A23" s="30" t="s">
        <v>17</v>
      </c>
      <c r="B23" s="10">
        <v>475699549</v>
      </c>
      <c r="C23" s="10">
        <v>475657430</v>
      </c>
      <c r="D23" s="21">
        <v>42119</v>
      </c>
    </row>
    <row r="24" spans="1:4" x14ac:dyDescent="0.25">
      <c r="A24" s="30" t="s">
        <v>68</v>
      </c>
      <c r="B24" s="10">
        <v>43011716</v>
      </c>
      <c r="C24" s="10">
        <v>42976146</v>
      </c>
      <c r="D24" s="21">
        <v>35570</v>
      </c>
    </row>
    <row r="25" spans="1:4" x14ac:dyDescent="0.25">
      <c r="A25" s="30" t="s">
        <v>35</v>
      </c>
      <c r="B25" s="10">
        <v>418898910</v>
      </c>
      <c r="C25" s="10">
        <v>418870658</v>
      </c>
      <c r="D25" s="21">
        <v>28252</v>
      </c>
    </row>
    <row r="26" spans="1:4" x14ac:dyDescent="0.25">
      <c r="A26" s="30" t="s">
        <v>64</v>
      </c>
      <c r="B26" s="10">
        <v>382609454</v>
      </c>
      <c r="C26" s="10">
        <v>382588462</v>
      </c>
      <c r="D26" s="21">
        <v>20992</v>
      </c>
    </row>
    <row r="27" spans="1:4" x14ac:dyDescent="0.25">
      <c r="A27" s="30" t="s">
        <v>57</v>
      </c>
      <c r="B27" s="10">
        <v>166384799</v>
      </c>
      <c r="C27" s="10">
        <v>166371359</v>
      </c>
      <c r="D27" s="21">
        <v>13440</v>
      </c>
    </row>
    <row r="28" spans="1:4" x14ac:dyDescent="0.25">
      <c r="A28" s="30" t="s">
        <v>34</v>
      </c>
      <c r="B28" s="10">
        <v>25505094</v>
      </c>
      <c r="C28" s="10">
        <v>25492368</v>
      </c>
      <c r="D28" s="21">
        <v>12726</v>
      </c>
    </row>
    <row r="29" spans="1:4" x14ac:dyDescent="0.25">
      <c r="A29" s="30" t="s">
        <v>33</v>
      </c>
      <c r="B29" s="10">
        <v>2922904419</v>
      </c>
      <c r="C29" s="10">
        <v>2922895886</v>
      </c>
      <c r="D29" s="21">
        <v>8533</v>
      </c>
    </row>
    <row r="30" spans="1:4" x14ac:dyDescent="0.25">
      <c r="A30" s="30" t="s">
        <v>69</v>
      </c>
      <c r="B30" s="10">
        <v>279233658</v>
      </c>
      <c r="C30" s="10">
        <v>279226347</v>
      </c>
      <c r="D30" s="21">
        <v>7311</v>
      </c>
    </row>
    <row r="31" spans="1:4" x14ac:dyDescent="0.25">
      <c r="A31" s="30" t="s">
        <v>29</v>
      </c>
      <c r="B31" s="10">
        <v>683233735</v>
      </c>
      <c r="C31" s="10">
        <v>683227164</v>
      </c>
      <c r="D31" s="21">
        <v>6571</v>
      </c>
    </row>
    <row r="32" spans="1:4" x14ac:dyDescent="0.25">
      <c r="A32" s="30" t="s">
        <v>70</v>
      </c>
      <c r="B32" s="10">
        <v>10619514</v>
      </c>
      <c r="C32" s="10">
        <v>10613363</v>
      </c>
      <c r="D32" s="21">
        <v>6151</v>
      </c>
    </row>
    <row r="33" spans="1:4" x14ac:dyDescent="0.25">
      <c r="A33" s="32" t="s">
        <v>55</v>
      </c>
      <c r="B33" s="10">
        <v>136573103</v>
      </c>
      <c r="C33" s="10">
        <v>136569235</v>
      </c>
      <c r="D33" s="21">
        <v>3868</v>
      </c>
    </row>
    <row r="34" spans="1:4" x14ac:dyDescent="0.25">
      <c r="A34" s="32" t="s">
        <v>71</v>
      </c>
      <c r="B34" s="10">
        <v>106839290</v>
      </c>
      <c r="C34" s="10">
        <v>106835498</v>
      </c>
      <c r="D34" s="21">
        <v>3792</v>
      </c>
    </row>
    <row r="35" spans="1:4" x14ac:dyDescent="0.25">
      <c r="A35" s="32" t="s">
        <v>36</v>
      </c>
      <c r="B35" s="10">
        <v>51253360</v>
      </c>
      <c r="C35" s="10">
        <v>51249691</v>
      </c>
      <c r="D35" s="21">
        <v>3669</v>
      </c>
    </row>
    <row r="36" spans="1:4" x14ac:dyDescent="0.25">
      <c r="A36" s="32" t="s">
        <v>72</v>
      </c>
      <c r="B36" s="10">
        <v>28327920</v>
      </c>
      <c r="C36" s="10">
        <v>28325287</v>
      </c>
      <c r="D36" s="21">
        <v>2633</v>
      </c>
    </row>
    <row r="37" spans="1:4" x14ac:dyDescent="0.25">
      <c r="A37" s="32" t="s">
        <v>73</v>
      </c>
      <c r="B37" s="10">
        <v>7244093</v>
      </c>
      <c r="C37" s="10">
        <v>7241474</v>
      </c>
      <c r="D37" s="21">
        <v>2619</v>
      </c>
    </row>
    <row r="38" spans="1:4" x14ac:dyDescent="0.25">
      <c r="A38" s="32" t="s">
        <v>52</v>
      </c>
      <c r="B38" s="10">
        <v>63640936</v>
      </c>
      <c r="C38" s="10">
        <v>63638975</v>
      </c>
      <c r="D38" s="21">
        <v>1961</v>
      </c>
    </row>
    <row r="39" spans="1:4" x14ac:dyDescent="0.25">
      <c r="A39" s="32" t="s">
        <v>74</v>
      </c>
      <c r="B39" s="10">
        <v>182651231</v>
      </c>
      <c r="C39" s="10">
        <v>182649418</v>
      </c>
      <c r="D39" s="21">
        <v>1813</v>
      </c>
    </row>
    <row r="40" spans="1:4" x14ac:dyDescent="0.25">
      <c r="A40" s="32" t="s">
        <v>49</v>
      </c>
      <c r="B40" s="10">
        <v>382664592</v>
      </c>
      <c r="C40" s="10">
        <v>382663621</v>
      </c>
      <c r="D40" s="21">
        <v>971</v>
      </c>
    </row>
    <row r="42" spans="1:4" x14ac:dyDescent="0.25">
      <c r="A42" s="4" t="s">
        <v>5</v>
      </c>
    </row>
    <row r="43" spans="1:4" x14ac:dyDescent="0.25">
      <c r="A43" s="4" t="s">
        <v>31</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37</v>
      </c>
    </row>
    <row r="2" spans="1:1" ht="13.75" customHeight="1" x14ac:dyDescent="0.25">
      <c r="A2" s="13"/>
    </row>
    <row r="3" spans="1:1" ht="50" x14ac:dyDescent="0.25">
      <c r="A3" s="14" t="s">
        <v>38</v>
      </c>
    </row>
    <row r="4" spans="1:1" x14ac:dyDescent="0.25">
      <c r="A4" s="13"/>
    </row>
    <row r="5" spans="1:1" ht="15.5" x14ac:dyDescent="0.35">
      <c r="A5" s="15" t="s">
        <v>39</v>
      </c>
    </row>
    <row r="6" spans="1:1" ht="25" x14ac:dyDescent="0.25">
      <c r="A6" s="14" t="s">
        <v>40</v>
      </c>
    </row>
    <row r="7" spans="1:1" x14ac:dyDescent="0.25">
      <c r="A7" s="14"/>
    </row>
    <row r="8" spans="1:1" ht="15.5" x14ac:dyDescent="0.35">
      <c r="A8" s="15" t="s">
        <v>41</v>
      </c>
    </row>
    <row r="9" spans="1:1" ht="25" x14ac:dyDescent="0.25">
      <c r="A9" s="16" t="s">
        <v>42</v>
      </c>
    </row>
    <row r="10" spans="1:1" ht="15.5" x14ac:dyDescent="0.35">
      <c r="A10" s="15"/>
    </row>
    <row r="11" spans="1:1" ht="15.5" x14ac:dyDescent="0.35">
      <c r="A11" s="15" t="s">
        <v>43</v>
      </c>
    </row>
    <row r="12" spans="1:1" ht="25" x14ac:dyDescent="0.25">
      <c r="A12" s="16" t="s">
        <v>44</v>
      </c>
    </row>
    <row r="13" spans="1:1" x14ac:dyDescent="0.25">
      <c r="A13" s="16"/>
    </row>
    <row r="14" spans="1:1" ht="15.5" x14ac:dyDescent="0.35">
      <c r="A14" s="15" t="s">
        <v>45</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46</v>
      </c>
    </row>
    <row r="23" spans="1:1" x14ac:dyDescent="0.25">
      <c r="A23" s="13"/>
    </row>
    <row r="24" spans="1:1" x14ac:dyDescent="0.25">
      <c r="A24" s="17" t="s">
        <v>47</v>
      </c>
    </row>
    <row r="25" spans="1:1" x14ac:dyDescent="0.25">
      <c r="A25" s="13"/>
    </row>
    <row r="26" spans="1:1" x14ac:dyDescent="0.25">
      <c r="A26" s="13" t="s">
        <v>48</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99505002f96ec0935d94a3a75461800f">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1b371f125fea1ebf8e1486a08bf28b2d"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2.xml><?xml version="1.0" encoding="utf-8"?>
<ds:datastoreItem xmlns:ds="http://schemas.openxmlformats.org/officeDocument/2006/customXml" ds:itemID="{E7D30209-46B9-406B-A2DE-6EC087A4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C36290-4BD3-4CD6-9CB6-573CC560024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e5139c62-fc03-44d8-9a5d-c3c19dbca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October 2022</dc:title>
  <dc:subject/>
  <dc:creator>HM Revenue &amp; Customs</dc:creator>
  <cp:keywords>gold, trade, October, 2022</cp:keywords>
  <dc:description/>
  <cp:lastModifiedBy>Khalid Malik (BSD&amp;D)</cp:lastModifiedBy>
  <cp:revision/>
  <dcterms:created xsi:type="dcterms:W3CDTF">2014-02-28T16:00:31Z</dcterms:created>
  <dcterms:modified xsi:type="dcterms:W3CDTF">2022-12-08T18:49:33Z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