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Data Outputs and Customers\Web Team\GOV.UK Publishing\Combined Release\"/>
    </mc:Choice>
  </mc:AlternateContent>
  <xr:revisionPtr revIDLastSave="0" documentId="13_ncr:1_{A094C7A1-77C6-49DF-B9F9-98AC253D94FA}" xr6:coauthVersionLast="47" xr6:coauthVersionMax="47" xr10:uidLastSave="{00000000-0000-0000-0000-000000000000}"/>
  <bookViews>
    <workbookView xWindow="-120" yWindow="-120" windowWidth="29040" windowHeight="15840"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2" l="1"/>
  <c r="D60" i="1"/>
  <c r="D57" i="2"/>
  <c r="D57" i="1"/>
  <c r="D58" i="1"/>
  <c r="D58" i="2"/>
  <c r="D59" i="2"/>
  <c r="D59" i="1"/>
  <c r="D56" i="2"/>
  <c r="D56" i="1"/>
  <c r="D55" i="1"/>
  <c r="D55" i="2"/>
  <c r="D29" i="2"/>
  <c r="D30" i="2"/>
  <c r="D31" i="2"/>
  <c r="D32" i="2"/>
  <c r="D33" i="2"/>
  <c r="D34" i="2"/>
  <c r="D35" i="2"/>
  <c r="D36" i="2"/>
  <c r="D37" i="2"/>
  <c r="D38" i="2"/>
  <c r="D39" i="2"/>
  <c r="D40" i="2"/>
  <c r="D41" i="2"/>
  <c r="D42" i="2"/>
  <c r="D43" i="2"/>
  <c r="D44" i="2"/>
  <c r="D45" i="2"/>
  <c r="D46" i="2"/>
  <c r="D47" i="2"/>
  <c r="D48" i="2"/>
  <c r="D49" i="2"/>
  <c r="D50" i="2"/>
  <c r="D51" i="2"/>
  <c r="D52" i="2"/>
  <c r="D53" i="2"/>
  <c r="D54" i="2"/>
  <c r="D28" i="2"/>
  <c r="D29" i="1"/>
  <c r="D30" i="1"/>
  <c r="D31" i="1"/>
  <c r="D32" i="1"/>
  <c r="D33" i="1"/>
  <c r="D34" i="1"/>
  <c r="D35" i="1"/>
  <c r="D36" i="1"/>
  <c r="D37" i="1"/>
  <c r="D38" i="1"/>
  <c r="D39" i="1"/>
  <c r="D40" i="1"/>
  <c r="D41" i="1"/>
  <c r="D42" i="1"/>
  <c r="D43" i="1"/>
  <c r="D44" i="1"/>
  <c r="D45" i="1"/>
  <c r="D46" i="1"/>
  <c r="D47" i="1"/>
  <c r="D48" i="1"/>
  <c r="D49" i="1"/>
  <c r="D50" i="1"/>
  <c r="D51" i="1"/>
  <c r="D52" i="1"/>
  <c r="D53" i="1"/>
  <c r="D54" i="1"/>
  <c r="D28" i="1"/>
</calcChain>
</file>

<file path=xl/sharedStrings.xml><?xml version="1.0" encoding="utf-8"?>
<sst xmlns="http://schemas.openxmlformats.org/spreadsheetml/2006/main" count="104" uniqueCount="70">
  <si>
    <t>Imports Time Series</t>
  </si>
  <si>
    <t>Month</t>
  </si>
  <si>
    <t>Total Imports (£)</t>
  </si>
  <si>
    <t>Total Imports Excl Non-Monetary Gold (£)</t>
  </si>
  <si>
    <t>Non-Monetary Gold Imports (£)</t>
  </si>
  <si>
    <t>Source: HM Revenue and Customs Overseas Trade Statistics</t>
  </si>
  <si>
    <t>Note: 2022 data is provisional</t>
  </si>
  <si>
    <t>Exports Time Series</t>
  </si>
  <si>
    <t>Total Exports (£)</t>
  </si>
  <si>
    <t>Total Exports Excl Non-Monetary Gold (£)</t>
  </si>
  <si>
    <t>Non-Monetary Gold Exports (£)</t>
  </si>
  <si>
    <t>Total Non-Monetary Gold Imports by Country (September 2022)</t>
  </si>
  <si>
    <t>country</t>
  </si>
  <si>
    <t>KAZAKHSTAN</t>
  </si>
  <si>
    <t>CANADA</t>
  </si>
  <si>
    <t>UNITED STATES</t>
  </si>
  <si>
    <t>PHILIPPINES</t>
  </si>
  <si>
    <t>SPAIN</t>
  </si>
  <si>
    <t>MEXICO</t>
  </si>
  <si>
    <t>JAPAN</t>
  </si>
  <si>
    <t>SOUTH AFRICA</t>
  </si>
  <si>
    <t>SWEDEN</t>
  </si>
  <si>
    <t>AUSTRIA</t>
  </si>
  <si>
    <t>BRAZIL</t>
  </si>
  <si>
    <t>SWITZERLAND</t>
  </si>
  <si>
    <t>GERMANY</t>
  </si>
  <si>
    <t>FINLAND</t>
  </si>
  <si>
    <t>ITALY</t>
  </si>
  <si>
    <t>CYPRUS</t>
  </si>
  <si>
    <t>KENYA</t>
  </si>
  <si>
    <t>IRELAND</t>
  </si>
  <si>
    <t>DENMARK</t>
  </si>
  <si>
    <t>CHINA</t>
  </si>
  <si>
    <t>PERU</t>
  </si>
  <si>
    <t>ESTONIA</t>
  </si>
  <si>
    <t>HONG KONG</t>
  </si>
  <si>
    <t>FRANCE</t>
  </si>
  <si>
    <t>AUSTRALIA</t>
  </si>
  <si>
    <t>LUXEMBOURG</t>
  </si>
  <si>
    <t>THAILAND</t>
  </si>
  <si>
    <t>UAE</t>
  </si>
  <si>
    <t>Total Non-EU Non-Monetary Gold Exports by Country (September 2022)</t>
  </si>
  <si>
    <t>Country</t>
  </si>
  <si>
    <t>SINGAPORE</t>
  </si>
  <si>
    <t>TURKEY</t>
  </si>
  <si>
    <t>PAKISTAN</t>
  </si>
  <si>
    <t>NETHERLANDS</t>
  </si>
  <si>
    <t>VIETNAM</t>
  </si>
  <si>
    <t>INDIA</t>
  </si>
  <si>
    <t>MALTA</t>
  </si>
  <si>
    <t>QATAR</t>
  </si>
  <si>
    <t>KUWAIT</t>
  </si>
  <si>
    <t>ARGENTINA</t>
  </si>
  <si>
    <t>ICELAND</t>
  </si>
  <si>
    <t>SOUTH KOREA</t>
  </si>
  <si>
    <t>MALAYSIA</t>
  </si>
  <si>
    <t>JORDAN</t>
  </si>
  <si>
    <t>CHILE</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</si>
  <si>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</si>
  <si>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</si>
  <si>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</si>
  <si>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</si>
  <si>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</si>
  <si>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</si>
  <si>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</si>
  <si>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</si>
  <si>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</si>
  <si>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Please note: Below threshold trade (BTTA) in the commodity codes listed above have been apllied at CN8 level. As a result, they will differ to totals for these commodity codes found on uktradeinfo.com, where BTTA is applied at HS2 level.</t>
  </si>
  <si>
    <t>© Crown copyright 2022</t>
  </si>
  <si>
    <t>If using specific facts contained in this release please check the information is still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</si>
</sst>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top style="thin">
        <color indexed="8"/>
      </top>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6" applyNumberFormat="0" applyAlignment="0" applyProtection="0"/>
    <xf numFmtId="0" fontId="21" fillId="6" borderId="7" applyNumberFormat="0" applyAlignment="0" applyProtection="0"/>
    <xf numFmtId="0" fontId="22" fillId="6" borderId="6" applyNumberFormat="0" applyAlignment="0" applyProtection="0"/>
    <xf numFmtId="0" fontId="23" fillId="0" borderId="8" applyNumberFormat="0" applyFill="0" applyAlignment="0" applyProtection="0"/>
    <xf numFmtId="0" fontId="24" fillId="7"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35">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164" fontId="0" fillId="0" borderId="2" xfId="1" applyNumberFormat="1" applyFont="1" applyBorder="1" applyAlignment="1">
      <alignment vertical="top" wrapText="1"/>
    </xf>
    <xf numFmtId="0" fontId="8" fillId="0" borderId="12" xfId="0" applyFont="1" applyBorder="1"/>
    <xf numFmtId="0" fontId="0" fillId="0" borderId="13" xfId="0" applyBorder="1"/>
    <xf numFmtId="0" fontId="0" fillId="0" borderId="13" xfId="0" applyBorder="1" applyAlignment="1">
      <alignment wrapText="1"/>
    </xf>
    <xf numFmtId="0" fontId="8" fillId="0" borderId="13" xfId="0" applyFont="1" applyBorder="1"/>
    <xf numFmtId="0" fontId="0" fillId="0" borderId="13" xfId="0" applyBorder="1" applyAlignment="1">
      <alignment horizontal="left" wrapText="1"/>
    </xf>
    <xf numFmtId="0" fontId="10" fillId="0" borderId="13" xfId="0" applyFont="1" applyBorder="1"/>
    <xf numFmtId="0" fontId="0" fillId="0" borderId="14" xfId="0" applyBorder="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10" fillId="0" borderId="17" xfId="0" applyNumberFormat="1" applyFont="1" applyBorder="1" applyAlignment="1">
      <alignment vertical="top" wrapText="1"/>
    </xf>
    <xf numFmtId="17" fontId="10" fillId="0" borderId="18" xfId="0" applyNumberFormat="1" applyFont="1" applyBorder="1" applyAlignment="1">
      <alignment horizontal="center" vertical="top" wrapText="1"/>
    </xf>
    <xf numFmtId="3" fontId="10" fillId="0" borderId="19" xfId="0" applyNumberFormat="1" applyFont="1" applyBorder="1" applyAlignment="1">
      <alignment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23" xfId="0" applyFont="1" applyBorder="1" applyAlignment="1">
      <alignment horizontal="center" vertical="center" wrapText="1"/>
    </xf>
    <xf numFmtId="0" fontId="11" fillId="0" borderId="0" xfId="0" applyFont="1" applyAlignment="1">
      <alignment horizontal="center" vertical="center" wrapText="1"/>
    </xf>
    <xf numFmtId="0" fontId="11" fillId="0" borderId="24" xfId="0" applyFont="1" applyBorder="1" applyAlignment="1">
      <alignment horizontal="center" vertical="center" wrapText="1"/>
    </xf>
    <xf numFmtId="0" fontId="0" fillId="0" borderId="25" xfId="0" applyBorder="1" applyAlignment="1">
      <alignment vertical="top" wrapText="1"/>
    </xf>
    <xf numFmtId="3" fontId="10" fillId="0" borderId="12" xfId="0" applyNumberFormat="1" applyFont="1" applyBorder="1" applyAlignment="1">
      <alignment vertical="top" wrapText="1"/>
    </xf>
    <xf numFmtId="0" fontId="10" fillId="0" borderId="25" xfId="0" applyFont="1" applyBorder="1" applyAlignment="1">
      <alignment vertical="top" wrapText="1"/>
    </xf>
    <xf numFmtId="17" fontId="10" fillId="0" borderId="26" xfId="0" applyNumberFormat="1" applyFont="1" applyBorder="1" applyAlignment="1">
      <alignment horizontal="center" vertical="top" wrapText="1"/>
    </xf>
    <xf numFmtId="3" fontId="10" fillId="0" borderId="27" xfId="0" applyNumberFormat="1"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60"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60"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31"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39"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
  <sheetViews>
    <sheetView showGridLines="0" tabSelected="1" zoomScaleNormal="100" workbookViewId="0"/>
  </sheetViews>
  <sheetFormatPr defaultColWidth="9.140625" defaultRowHeight="12.75" x14ac:dyDescent="0.2"/>
  <cols>
    <col min="1" max="1" width="15.7109375" style="1" bestFit="1" customWidth="1"/>
    <col min="2" max="2" width="17.7109375" style="1" customWidth="1"/>
    <col min="3" max="3" width="20.7109375" style="1" customWidth="1"/>
    <col min="4" max="4" width="17.42578125" style="1" customWidth="1"/>
    <col min="5" max="5" width="14" style="1" bestFit="1" customWidth="1"/>
    <col min="6" max="6" width="12.140625" style="1" bestFit="1" customWidth="1"/>
    <col min="7" max="7" width="14" style="1" bestFit="1" customWidth="1"/>
    <col min="8" max="8" width="12" style="1" bestFit="1" customWidth="1"/>
    <col min="9" max="9" width="13.85546875" style="1" bestFit="1" customWidth="1"/>
    <col min="10" max="10" width="14" style="1" bestFit="1" customWidth="1"/>
    <col min="11" max="12" width="11.7109375" style="1" bestFit="1" customWidth="1"/>
    <col min="13" max="16384" width="9.140625" style="1"/>
  </cols>
  <sheetData>
    <row r="1" spans="1:7" x14ac:dyDescent="0.2">
      <c r="A1" s="6" t="s">
        <v>0</v>
      </c>
    </row>
    <row r="2" spans="1:7" x14ac:dyDescent="0.2">
      <c r="A2" s="3"/>
    </row>
    <row r="3" spans="1:7" ht="38.25" x14ac:dyDescent="0.2">
      <c r="A3" s="24" t="s">
        <v>1</v>
      </c>
      <c r="B3" s="25" t="s">
        <v>2</v>
      </c>
      <c r="C3" s="26" t="s">
        <v>3</v>
      </c>
      <c r="D3" s="26" t="s">
        <v>4</v>
      </c>
      <c r="E3" s="5"/>
      <c r="G3" s="5"/>
    </row>
    <row r="4" spans="1:7" x14ac:dyDescent="0.2">
      <c r="A4" s="22">
        <v>43101</v>
      </c>
      <c r="B4" s="10">
        <v>43364616927</v>
      </c>
      <c r="C4" s="10">
        <v>40474827709</v>
      </c>
      <c r="D4" s="23">
        <v>2889789218</v>
      </c>
    </row>
    <row r="5" spans="1:7" x14ac:dyDescent="0.2">
      <c r="A5" s="22">
        <v>43132</v>
      </c>
      <c r="B5" s="10">
        <v>37805641772</v>
      </c>
      <c r="C5" s="10">
        <v>36164888741</v>
      </c>
      <c r="D5" s="23">
        <v>1640753031</v>
      </c>
    </row>
    <row r="6" spans="1:7" x14ac:dyDescent="0.2">
      <c r="A6" s="22">
        <v>43160</v>
      </c>
      <c r="B6" s="10">
        <v>43256858965</v>
      </c>
      <c r="C6" s="10">
        <v>41454445276</v>
      </c>
      <c r="D6" s="23">
        <v>1802413689</v>
      </c>
    </row>
    <row r="7" spans="1:7" x14ac:dyDescent="0.2">
      <c r="A7" s="22">
        <v>43191</v>
      </c>
      <c r="B7" s="10">
        <v>39390064048</v>
      </c>
      <c r="C7" s="10">
        <v>37553137270</v>
      </c>
      <c r="D7" s="23">
        <v>1836926778</v>
      </c>
    </row>
    <row r="8" spans="1:7" x14ac:dyDescent="0.2">
      <c r="A8" s="22">
        <v>43221</v>
      </c>
      <c r="B8" s="10">
        <v>40090439876</v>
      </c>
      <c r="C8" s="10">
        <v>39151991651</v>
      </c>
      <c r="D8" s="23">
        <v>938448225</v>
      </c>
    </row>
    <row r="9" spans="1:7" x14ac:dyDescent="0.2">
      <c r="A9" s="22">
        <v>43252</v>
      </c>
      <c r="B9" s="10">
        <v>41673035994</v>
      </c>
      <c r="C9" s="10">
        <v>40162124275</v>
      </c>
      <c r="D9" s="23">
        <v>1510911719</v>
      </c>
    </row>
    <row r="10" spans="1:7" x14ac:dyDescent="0.2">
      <c r="A10" s="22">
        <v>43282</v>
      </c>
      <c r="B10" s="10">
        <v>42190666263</v>
      </c>
      <c r="C10" s="10">
        <v>40500734737</v>
      </c>
      <c r="D10" s="23">
        <v>1689931526</v>
      </c>
    </row>
    <row r="11" spans="1:7" x14ac:dyDescent="0.2">
      <c r="A11" s="22">
        <v>43313</v>
      </c>
      <c r="B11" s="10">
        <v>41487281154</v>
      </c>
      <c r="C11" s="10">
        <v>40316618198</v>
      </c>
      <c r="D11" s="23">
        <v>1170662956</v>
      </c>
    </row>
    <row r="12" spans="1:7" x14ac:dyDescent="0.2">
      <c r="A12" s="22">
        <v>43344</v>
      </c>
      <c r="B12" s="10">
        <v>41512815144</v>
      </c>
      <c r="C12" s="10">
        <v>40154586228</v>
      </c>
      <c r="D12" s="23">
        <v>1358228916</v>
      </c>
    </row>
    <row r="13" spans="1:7" x14ac:dyDescent="0.2">
      <c r="A13" s="22">
        <v>43374</v>
      </c>
      <c r="B13" s="10">
        <v>46657795957</v>
      </c>
      <c r="C13" s="10">
        <v>45195313921</v>
      </c>
      <c r="D13" s="23">
        <v>1462482036</v>
      </c>
    </row>
    <row r="14" spans="1:7" x14ac:dyDescent="0.2">
      <c r="A14" s="22">
        <v>43405</v>
      </c>
      <c r="B14" s="10">
        <v>46309526956</v>
      </c>
      <c r="C14" s="10">
        <v>44512086185</v>
      </c>
      <c r="D14" s="23">
        <v>1797440771</v>
      </c>
    </row>
    <row r="15" spans="1:7" x14ac:dyDescent="0.2">
      <c r="A15" s="22">
        <v>43435</v>
      </c>
      <c r="B15" s="10">
        <v>40093879127</v>
      </c>
      <c r="C15" s="10">
        <v>38338148522</v>
      </c>
      <c r="D15" s="23">
        <v>1755730605</v>
      </c>
      <c r="E15" s="2"/>
    </row>
    <row r="16" spans="1:7" x14ac:dyDescent="0.2">
      <c r="A16" s="22">
        <v>43466</v>
      </c>
      <c r="B16" s="10">
        <v>46352218243</v>
      </c>
      <c r="C16" s="10">
        <v>43126258559</v>
      </c>
      <c r="D16" s="23">
        <v>3225959684</v>
      </c>
    </row>
    <row r="17" spans="1:4" x14ac:dyDescent="0.2">
      <c r="A17" s="22">
        <v>43497</v>
      </c>
      <c r="B17" s="10">
        <v>43872840004</v>
      </c>
      <c r="C17" s="10">
        <v>40569131273</v>
      </c>
      <c r="D17" s="23">
        <v>3303708731</v>
      </c>
    </row>
    <row r="18" spans="1:4" x14ac:dyDescent="0.2">
      <c r="A18" s="22">
        <v>43525</v>
      </c>
      <c r="B18" s="10">
        <v>48848937704</v>
      </c>
      <c r="C18" s="10">
        <v>46276906457</v>
      </c>
      <c r="D18" s="23">
        <v>2572031247</v>
      </c>
    </row>
    <row r="19" spans="1:4" x14ac:dyDescent="0.2">
      <c r="A19" s="22">
        <v>43556</v>
      </c>
      <c r="B19" s="10">
        <v>40239387993</v>
      </c>
      <c r="C19" s="10">
        <v>37735929789</v>
      </c>
      <c r="D19" s="23">
        <v>2503458204</v>
      </c>
    </row>
    <row r="20" spans="1:4" x14ac:dyDescent="0.2">
      <c r="A20" s="22">
        <v>43586</v>
      </c>
      <c r="B20" s="10">
        <v>41265009836</v>
      </c>
      <c r="C20" s="10">
        <v>39773457456</v>
      </c>
      <c r="D20" s="23">
        <v>1491552380</v>
      </c>
    </row>
    <row r="21" spans="1:4" x14ac:dyDescent="0.2">
      <c r="A21" s="22">
        <v>43617</v>
      </c>
      <c r="B21" s="10">
        <v>41098775039</v>
      </c>
      <c r="C21" s="10">
        <v>38333746561</v>
      </c>
      <c r="D21" s="23">
        <v>2765028478</v>
      </c>
    </row>
    <row r="22" spans="1:4" x14ac:dyDescent="0.2">
      <c r="A22" s="22">
        <v>43647</v>
      </c>
      <c r="B22" s="10">
        <v>49272390802</v>
      </c>
      <c r="C22" s="10">
        <v>41708319063</v>
      </c>
      <c r="D22" s="23">
        <v>7564071739</v>
      </c>
    </row>
    <row r="23" spans="1:4" x14ac:dyDescent="0.2">
      <c r="A23" s="22">
        <v>43678</v>
      </c>
      <c r="B23" s="10">
        <v>48502739021</v>
      </c>
      <c r="C23" s="10">
        <v>39158189578</v>
      </c>
      <c r="D23" s="23">
        <v>9344549443</v>
      </c>
    </row>
    <row r="24" spans="1:4" x14ac:dyDescent="0.2">
      <c r="A24" s="22">
        <v>43709</v>
      </c>
      <c r="B24" s="10">
        <v>50283445906</v>
      </c>
      <c r="C24" s="10">
        <v>42056671413</v>
      </c>
      <c r="D24" s="23">
        <v>8226774493</v>
      </c>
    </row>
    <row r="25" spans="1:4" x14ac:dyDescent="0.2">
      <c r="A25" s="22">
        <v>43739</v>
      </c>
      <c r="B25" s="10">
        <v>53400631930</v>
      </c>
      <c r="C25" s="10">
        <v>46578165829</v>
      </c>
      <c r="D25" s="23">
        <v>6822466101</v>
      </c>
    </row>
    <row r="26" spans="1:4" x14ac:dyDescent="0.2">
      <c r="A26" s="22">
        <v>43770</v>
      </c>
      <c r="B26" s="10">
        <v>44076690585</v>
      </c>
      <c r="C26" s="10">
        <v>39065381794</v>
      </c>
      <c r="D26" s="23">
        <v>5011308791</v>
      </c>
    </row>
    <row r="27" spans="1:4" x14ac:dyDescent="0.2">
      <c r="A27" s="22">
        <v>43800</v>
      </c>
      <c r="B27" s="10">
        <v>38607559620</v>
      </c>
      <c r="C27" s="10">
        <v>35110466066</v>
      </c>
      <c r="D27" s="23">
        <v>3497093554</v>
      </c>
    </row>
    <row r="28" spans="1:4" x14ac:dyDescent="0.2">
      <c r="A28" s="22">
        <v>43831</v>
      </c>
      <c r="B28" s="10">
        <v>41631454976</v>
      </c>
      <c r="C28" s="10">
        <v>37995993942</v>
      </c>
      <c r="D28" s="23">
        <f>Table4[[#This Row],[Total Imports (£)]]-Table4[[#This Row],[Total Imports Excl Non-Monetary Gold (£)]]</f>
        <v>3635461034</v>
      </c>
    </row>
    <row r="29" spans="1:4" x14ac:dyDescent="0.2">
      <c r="A29" s="22">
        <v>43862</v>
      </c>
      <c r="B29" s="10">
        <v>39131949228</v>
      </c>
      <c r="C29" s="10">
        <v>35377783554</v>
      </c>
      <c r="D29" s="23">
        <f>Table4[[#This Row],[Total Imports (£)]]-Table4[[#This Row],[Total Imports Excl Non-Monetary Gold (£)]]</f>
        <v>3754165674</v>
      </c>
    </row>
    <row r="30" spans="1:4" x14ac:dyDescent="0.2">
      <c r="A30" s="22">
        <v>43891</v>
      </c>
      <c r="B30" s="10">
        <v>41914139771</v>
      </c>
      <c r="C30" s="10">
        <v>37610370005</v>
      </c>
      <c r="D30" s="23">
        <f>Table4[[#This Row],[Total Imports (£)]]-Table4[[#This Row],[Total Imports Excl Non-Monetary Gold (£)]]</f>
        <v>4303769766</v>
      </c>
    </row>
    <row r="31" spans="1:4" x14ac:dyDescent="0.2">
      <c r="A31" s="22">
        <v>43922</v>
      </c>
      <c r="B31" s="10">
        <v>29809644815</v>
      </c>
      <c r="C31" s="10">
        <v>26106479994</v>
      </c>
      <c r="D31" s="23">
        <f>Table4[[#This Row],[Total Imports (£)]]-Table4[[#This Row],[Total Imports Excl Non-Monetary Gold (£)]]</f>
        <v>3703164821</v>
      </c>
    </row>
    <row r="32" spans="1:4" x14ac:dyDescent="0.2">
      <c r="A32" s="22">
        <v>43952</v>
      </c>
      <c r="B32" s="10">
        <v>29517414990</v>
      </c>
      <c r="C32" s="10">
        <v>25319930406</v>
      </c>
      <c r="D32" s="23">
        <f>Table4[[#This Row],[Total Imports (£)]]-Table4[[#This Row],[Total Imports Excl Non-Monetary Gold (£)]]</f>
        <v>4197484584</v>
      </c>
    </row>
    <row r="33" spans="1:4" x14ac:dyDescent="0.2">
      <c r="A33" s="22">
        <v>43983</v>
      </c>
      <c r="B33" s="10">
        <v>38780468203</v>
      </c>
      <c r="C33" s="10">
        <v>32081269192</v>
      </c>
      <c r="D33" s="23">
        <f>Table4[[#This Row],[Total Imports (£)]]-Table4[[#This Row],[Total Imports Excl Non-Monetary Gold (£)]]</f>
        <v>6699199011</v>
      </c>
    </row>
    <row r="34" spans="1:4" x14ac:dyDescent="0.2">
      <c r="A34" s="22">
        <v>44013</v>
      </c>
      <c r="B34" s="10">
        <v>40882547551</v>
      </c>
      <c r="C34" s="10">
        <v>34736548290</v>
      </c>
      <c r="D34" s="23">
        <f>Table4[[#This Row],[Total Imports (£)]]-Table4[[#This Row],[Total Imports Excl Non-Monetary Gold (£)]]</f>
        <v>6145999261</v>
      </c>
    </row>
    <row r="35" spans="1:4" x14ac:dyDescent="0.2">
      <c r="A35" s="22">
        <v>44044</v>
      </c>
      <c r="B35" s="10">
        <v>40720153819</v>
      </c>
      <c r="C35" s="10">
        <v>31889800453</v>
      </c>
      <c r="D35" s="23">
        <f>Table4[[#This Row],[Total Imports (£)]]-Table4[[#This Row],[Total Imports Excl Non-Monetary Gold (£)]]</f>
        <v>8830353366</v>
      </c>
    </row>
    <row r="36" spans="1:4" x14ac:dyDescent="0.2">
      <c r="A36" s="22">
        <v>44075</v>
      </c>
      <c r="B36" s="10">
        <v>50146113413</v>
      </c>
      <c r="C36" s="10">
        <v>39898068008</v>
      </c>
      <c r="D36" s="23">
        <f>Table4[[#This Row],[Total Imports (£)]]-Table4[[#This Row],[Total Imports Excl Non-Monetary Gold (£)]]</f>
        <v>10248045405</v>
      </c>
    </row>
    <row r="37" spans="1:4" x14ac:dyDescent="0.2">
      <c r="A37" s="22">
        <v>44105</v>
      </c>
      <c r="B37" s="10">
        <v>49535268622</v>
      </c>
      <c r="C37" s="10">
        <v>41796006792</v>
      </c>
      <c r="D37" s="23">
        <f>Table4[[#This Row],[Total Imports (£)]]-Table4[[#This Row],[Total Imports Excl Non-Monetary Gold (£)]]</f>
        <v>7739261830</v>
      </c>
    </row>
    <row r="38" spans="1:4" x14ac:dyDescent="0.2">
      <c r="A38" s="22">
        <v>44136</v>
      </c>
      <c r="B38" s="10">
        <v>48785406139</v>
      </c>
      <c r="C38" s="10">
        <v>42972661021</v>
      </c>
      <c r="D38" s="23">
        <f>Table4[[#This Row],[Total Imports (£)]]-Table4[[#This Row],[Total Imports Excl Non-Monetary Gold (£)]]</f>
        <v>5812745118</v>
      </c>
    </row>
    <row r="39" spans="1:4" x14ac:dyDescent="0.2">
      <c r="A39" s="22">
        <v>44166</v>
      </c>
      <c r="B39" s="10">
        <v>45191706199</v>
      </c>
      <c r="C39" s="10">
        <v>40457750816</v>
      </c>
      <c r="D39" s="23">
        <f>Table4[[#This Row],[Total Imports (£)]]-Table4[[#This Row],[Total Imports Excl Non-Monetary Gold (£)]]</f>
        <v>4733955383</v>
      </c>
    </row>
    <row r="40" spans="1:4" x14ac:dyDescent="0.2">
      <c r="A40" s="22">
        <v>44197</v>
      </c>
      <c r="B40" s="10">
        <v>35423401601</v>
      </c>
      <c r="C40" s="10">
        <v>31520514890</v>
      </c>
      <c r="D40" s="23">
        <f>Table4[[#This Row],[Total Imports (£)]]-Table4[[#This Row],[Total Imports Excl Non-Monetary Gold (£)]]</f>
        <v>3902886711</v>
      </c>
    </row>
    <row r="41" spans="1:4" x14ac:dyDescent="0.2">
      <c r="A41" s="22">
        <v>44228</v>
      </c>
      <c r="B41" s="10">
        <v>35015351672</v>
      </c>
      <c r="C41" s="10">
        <v>32791844941</v>
      </c>
      <c r="D41" s="23">
        <f>Table4[[#This Row],[Total Imports (£)]]-Table4[[#This Row],[Total Imports Excl Non-Monetary Gold (£)]]</f>
        <v>2223506731</v>
      </c>
    </row>
    <row r="42" spans="1:4" x14ac:dyDescent="0.2">
      <c r="A42" s="22">
        <v>44256</v>
      </c>
      <c r="B42" s="10">
        <v>41915338804</v>
      </c>
      <c r="C42" s="10">
        <v>39391056848</v>
      </c>
      <c r="D42" s="23">
        <f>Table4[[#This Row],[Total Imports (£)]]-Table4[[#This Row],[Total Imports Excl Non-Monetary Gold (£)]]</f>
        <v>2524281956</v>
      </c>
    </row>
    <row r="43" spans="1:4" x14ac:dyDescent="0.2">
      <c r="A43" s="22">
        <v>44287</v>
      </c>
      <c r="B43" s="10">
        <v>39327498338</v>
      </c>
      <c r="C43" s="10">
        <v>36839806095</v>
      </c>
      <c r="D43" s="23">
        <f>Table4[[#This Row],[Total Imports (£)]]-Table4[[#This Row],[Total Imports Excl Non-Monetary Gold (£)]]</f>
        <v>2487692243</v>
      </c>
    </row>
    <row r="44" spans="1:4" x14ac:dyDescent="0.2">
      <c r="A44" s="22">
        <v>44317</v>
      </c>
      <c r="B44" s="10">
        <v>39864320812</v>
      </c>
      <c r="C44" s="10">
        <v>35688320219</v>
      </c>
      <c r="D44" s="23">
        <f>Table4[[#This Row],[Total Imports (£)]]-Table4[[#This Row],[Total Imports Excl Non-Monetary Gold (£)]]</f>
        <v>4176000593</v>
      </c>
    </row>
    <row r="45" spans="1:4" x14ac:dyDescent="0.2">
      <c r="A45" s="22">
        <v>44348</v>
      </c>
      <c r="B45" s="10">
        <v>44949478777</v>
      </c>
      <c r="C45" s="10">
        <v>38841980261</v>
      </c>
      <c r="D45" s="23">
        <f>Table4[[#This Row],[Total Imports (£)]]-Table4[[#This Row],[Total Imports Excl Non-Monetary Gold (£)]]</f>
        <v>6107498516</v>
      </c>
    </row>
    <row r="46" spans="1:4" x14ac:dyDescent="0.2">
      <c r="A46" s="22">
        <v>44378</v>
      </c>
      <c r="B46" s="10">
        <v>42538808310</v>
      </c>
      <c r="C46" s="10">
        <v>39086086845</v>
      </c>
      <c r="D46" s="23">
        <f>Table4[[#This Row],[Total Imports (£)]]-Table4[[#This Row],[Total Imports Excl Non-Monetary Gold (£)]]</f>
        <v>3452721465</v>
      </c>
    </row>
    <row r="47" spans="1:4" x14ac:dyDescent="0.2">
      <c r="A47" s="22">
        <v>44409</v>
      </c>
      <c r="B47" s="10">
        <v>39613085307</v>
      </c>
      <c r="C47" s="10">
        <v>35660514995</v>
      </c>
      <c r="D47" s="23">
        <f>Table4[[#This Row],[Total Imports (£)]]-Table4[[#This Row],[Total Imports Excl Non-Monetary Gold (£)]]</f>
        <v>3952570312</v>
      </c>
    </row>
    <row r="48" spans="1:4" x14ac:dyDescent="0.2">
      <c r="A48" s="22">
        <v>44440</v>
      </c>
      <c r="B48" s="10">
        <v>45364038736</v>
      </c>
      <c r="C48" s="10">
        <v>42557975972</v>
      </c>
      <c r="D48" s="23">
        <f>Table4[[#This Row],[Total Imports (£)]]-Table4[[#This Row],[Total Imports Excl Non-Monetary Gold (£)]]</f>
        <v>2806062764</v>
      </c>
    </row>
    <row r="49" spans="1:4" x14ac:dyDescent="0.2">
      <c r="A49" s="22">
        <v>44470</v>
      </c>
      <c r="B49" s="10">
        <v>45427860057</v>
      </c>
      <c r="C49" s="10">
        <v>42418791386</v>
      </c>
      <c r="D49" s="23">
        <f>Table4[[#This Row],[Total Imports (£)]]-Table4[[#This Row],[Total Imports Excl Non-Monetary Gold (£)]]</f>
        <v>3009068671</v>
      </c>
    </row>
    <row r="50" spans="1:4" x14ac:dyDescent="0.2">
      <c r="A50" s="22">
        <v>44501</v>
      </c>
      <c r="B50" s="10">
        <v>48241382785</v>
      </c>
      <c r="C50" s="10">
        <v>45317872895</v>
      </c>
      <c r="D50" s="23">
        <f>Table4[[#This Row],[Total Imports (£)]]-Table4[[#This Row],[Total Imports Excl Non-Monetary Gold (£)]]</f>
        <v>2923509890</v>
      </c>
    </row>
    <row r="51" spans="1:4" x14ac:dyDescent="0.2">
      <c r="A51" s="22">
        <v>44531</v>
      </c>
      <c r="B51" s="10">
        <v>46507153070</v>
      </c>
      <c r="C51" s="10">
        <v>43801591571</v>
      </c>
      <c r="D51" s="23">
        <f>Table4[[#This Row],[Total Imports (£)]]-Table4[[#This Row],[Total Imports Excl Non-Monetary Gold (£)]]</f>
        <v>2705561499</v>
      </c>
    </row>
    <row r="52" spans="1:4" x14ac:dyDescent="0.2">
      <c r="A52" s="22">
        <v>44562</v>
      </c>
      <c r="B52" s="10">
        <v>50365143568</v>
      </c>
      <c r="C52" s="10">
        <v>48304158217</v>
      </c>
      <c r="D52" s="23">
        <f>Table4[[#This Row],[Total Imports (£)]]-Table4[[#This Row],[Total Imports Excl Non-Monetary Gold (£)]]</f>
        <v>2060985351</v>
      </c>
    </row>
    <row r="53" spans="1:4" x14ac:dyDescent="0.2">
      <c r="A53" s="22">
        <v>44593</v>
      </c>
      <c r="B53" s="10">
        <v>49352545583</v>
      </c>
      <c r="C53" s="10">
        <v>46319081908</v>
      </c>
      <c r="D53" s="23">
        <f>Table4[[#This Row],[Total Imports (£)]]-Table4[[#This Row],[Total Imports Excl Non-Monetary Gold (£)]]</f>
        <v>3033463675</v>
      </c>
    </row>
    <row r="54" spans="1:4" x14ac:dyDescent="0.2">
      <c r="A54" s="33">
        <v>44621</v>
      </c>
      <c r="B54" s="31">
        <v>61062562164</v>
      </c>
      <c r="C54" s="31">
        <v>57620349132</v>
      </c>
      <c r="D54" s="34">
        <f>Table4[[#This Row],[Total Imports (£)]]-Table4[[#This Row],[Total Imports Excl Non-Monetary Gold (£)]]</f>
        <v>3442213032</v>
      </c>
    </row>
    <row r="55" spans="1:4" x14ac:dyDescent="0.2">
      <c r="A55" s="22">
        <v>44652</v>
      </c>
      <c r="B55" s="10">
        <v>52316961806</v>
      </c>
      <c r="C55" s="10">
        <v>50436862207</v>
      </c>
      <c r="D55" s="23">
        <f>Table4[[#This Row],[Total Imports (£)]]-Table4[[#This Row],[Total Imports Excl Non-Monetary Gold (£)]]</f>
        <v>1880099599</v>
      </c>
    </row>
    <row r="56" spans="1:4" x14ac:dyDescent="0.2">
      <c r="A56" s="33">
        <v>44682</v>
      </c>
      <c r="B56" s="10">
        <v>53501143113</v>
      </c>
      <c r="C56" s="10">
        <v>51812116524</v>
      </c>
      <c r="D56" s="23">
        <f>Table4[[#This Row],[Total Imports (£)]]-Table4[[#This Row],[Total Imports Excl Non-Monetary Gold (£)]]</f>
        <v>1689026589</v>
      </c>
    </row>
    <row r="57" spans="1:4" x14ac:dyDescent="0.2">
      <c r="A57" s="33">
        <v>44713</v>
      </c>
      <c r="B57" s="10">
        <v>54468836044</v>
      </c>
      <c r="C57" s="10">
        <v>51937790552</v>
      </c>
      <c r="D57" s="23">
        <f>Table4[[#This Row],[Total Imports (£)]]-Table4[[#This Row],[Total Imports Excl Non-Monetary Gold (£)]]</f>
        <v>2531045492</v>
      </c>
    </row>
    <row r="58" spans="1:4" x14ac:dyDescent="0.2">
      <c r="A58" s="22">
        <v>44743</v>
      </c>
      <c r="B58" s="10">
        <v>55456015767</v>
      </c>
      <c r="C58" s="10">
        <v>49832656746</v>
      </c>
      <c r="D58" s="23">
        <f>Table4[[#This Row],[Total Imports (£)]]-Table4[[#This Row],[Total Imports Excl Non-Monetary Gold (£)]]</f>
        <v>5623359021</v>
      </c>
    </row>
    <row r="59" spans="1:4" x14ac:dyDescent="0.2">
      <c r="A59" s="33">
        <v>44774</v>
      </c>
      <c r="B59" s="31">
        <v>54889541837</v>
      </c>
      <c r="C59" s="31">
        <v>51207341275</v>
      </c>
      <c r="D59" s="34">
        <f>Table4[[#This Row],[Total Imports (£)]]-Table4[[#This Row],[Total Imports Excl Non-Monetary Gold (£)]]</f>
        <v>3682200562</v>
      </c>
    </row>
    <row r="60" spans="1:4" x14ac:dyDescent="0.2">
      <c r="A60" s="22">
        <v>44805</v>
      </c>
      <c r="B60" s="10">
        <v>54618308089</v>
      </c>
      <c r="C60" s="10">
        <v>51848114825</v>
      </c>
      <c r="D60" s="23">
        <f>Table4[[#This Row],[Total Imports (£)]]-Table4[[#This Row],[Total Imports Excl Non-Monetary Gold (£)]]</f>
        <v>2770193264</v>
      </c>
    </row>
    <row r="62" spans="1:4" x14ac:dyDescent="0.2">
      <c r="A62" s="4" t="s">
        <v>5</v>
      </c>
    </row>
    <row r="63" spans="1:4" x14ac:dyDescent="0.2">
      <c r="A63"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3"/>
  <sheetViews>
    <sheetView showGridLines="0" workbookViewId="0"/>
  </sheetViews>
  <sheetFormatPr defaultColWidth="9.140625" defaultRowHeight="12.75" x14ac:dyDescent="0.2"/>
  <cols>
    <col min="1" max="1" width="15.7109375" style="5" bestFit="1" customWidth="1"/>
    <col min="2" max="2" width="17.7109375" style="5" customWidth="1"/>
    <col min="3" max="3" width="20.42578125" style="5" customWidth="1"/>
    <col min="4" max="4" width="16.7109375" style="5" customWidth="1"/>
    <col min="5" max="5" width="13.85546875" style="1" bestFit="1" customWidth="1"/>
    <col min="6" max="6" width="11.28515625" style="1" bestFit="1" customWidth="1"/>
    <col min="7" max="10" width="12" style="1" bestFit="1" customWidth="1"/>
    <col min="11" max="11" width="15" style="1" bestFit="1" customWidth="1"/>
    <col min="12" max="12" width="15" style="8" bestFit="1" customWidth="1"/>
    <col min="13" max="16384" width="9.140625" style="1"/>
  </cols>
  <sheetData>
    <row r="1" spans="1:9" x14ac:dyDescent="0.2">
      <c r="A1" s="6" t="s">
        <v>7</v>
      </c>
    </row>
    <row r="2" spans="1:9" x14ac:dyDescent="0.2">
      <c r="A2" s="7"/>
    </row>
    <row r="3" spans="1:9" ht="38.25" x14ac:dyDescent="0.2">
      <c r="A3" s="24" t="s">
        <v>1</v>
      </c>
      <c r="B3" s="25" t="s">
        <v>8</v>
      </c>
      <c r="C3" s="26" t="s">
        <v>9</v>
      </c>
      <c r="D3" s="26" t="s">
        <v>10</v>
      </c>
      <c r="G3" s="5"/>
      <c r="I3" s="9"/>
    </row>
    <row r="4" spans="1:9" x14ac:dyDescent="0.2">
      <c r="A4" s="22">
        <v>43101</v>
      </c>
      <c r="B4" s="10">
        <v>29274222435</v>
      </c>
      <c r="C4" s="10">
        <v>27697548756</v>
      </c>
      <c r="D4" s="23">
        <v>1576673679</v>
      </c>
    </row>
    <row r="5" spans="1:9" x14ac:dyDescent="0.2">
      <c r="A5" s="22">
        <v>43132</v>
      </c>
      <c r="B5" s="10">
        <v>27444454309</v>
      </c>
      <c r="C5" s="10">
        <v>26993281149</v>
      </c>
      <c r="D5" s="23">
        <v>451173160</v>
      </c>
    </row>
    <row r="6" spans="1:9" x14ac:dyDescent="0.2">
      <c r="A6" s="22">
        <v>43160</v>
      </c>
      <c r="B6" s="10">
        <v>31626168895</v>
      </c>
      <c r="C6" s="10">
        <v>29590226279</v>
      </c>
      <c r="D6" s="23">
        <v>2035942616</v>
      </c>
    </row>
    <row r="7" spans="1:9" x14ac:dyDescent="0.2">
      <c r="A7" s="22">
        <v>43191</v>
      </c>
      <c r="B7" s="10">
        <v>28077312080</v>
      </c>
      <c r="C7" s="10">
        <v>26473155857</v>
      </c>
      <c r="D7" s="23">
        <v>1604156223</v>
      </c>
    </row>
    <row r="8" spans="1:9" x14ac:dyDescent="0.2">
      <c r="A8" s="22">
        <v>43221</v>
      </c>
      <c r="B8" s="10">
        <v>30247775581</v>
      </c>
      <c r="C8" s="10">
        <v>28141105761</v>
      </c>
      <c r="D8" s="23">
        <v>2106669820</v>
      </c>
    </row>
    <row r="9" spans="1:9" x14ac:dyDescent="0.2">
      <c r="A9" s="22">
        <v>43252</v>
      </c>
      <c r="B9" s="10">
        <v>31863221016</v>
      </c>
      <c r="C9" s="10">
        <v>28737081830</v>
      </c>
      <c r="D9" s="23">
        <v>3126139186</v>
      </c>
    </row>
    <row r="10" spans="1:9" x14ac:dyDescent="0.2">
      <c r="A10" s="22">
        <v>43282</v>
      </c>
      <c r="B10" s="10">
        <v>31950623220</v>
      </c>
      <c r="C10" s="10">
        <v>28763689550</v>
      </c>
      <c r="D10" s="23">
        <v>3186933670</v>
      </c>
    </row>
    <row r="11" spans="1:9" x14ac:dyDescent="0.2">
      <c r="A11" s="22">
        <v>43313</v>
      </c>
      <c r="B11" s="10">
        <v>31426710150</v>
      </c>
      <c r="C11" s="10">
        <v>27344839743</v>
      </c>
      <c r="D11" s="23">
        <v>4081870407</v>
      </c>
    </row>
    <row r="12" spans="1:9" x14ac:dyDescent="0.2">
      <c r="A12" s="22">
        <v>43344</v>
      </c>
      <c r="B12" s="10">
        <v>32242832653</v>
      </c>
      <c r="C12" s="10">
        <v>28789877522</v>
      </c>
      <c r="D12" s="23">
        <v>3452955131</v>
      </c>
    </row>
    <row r="13" spans="1:9" x14ac:dyDescent="0.2">
      <c r="A13" s="22">
        <v>43374</v>
      </c>
      <c r="B13" s="10">
        <v>33222678176</v>
      </c>
      <c r="C13" s="10">
        <v>31489549525</v>
      </c>
      <c r="D13" s="23">
        <v>1733128651</v>
      </c>
    </row>
    <row r="14" spans="1:9" x14ac:dyDescent="0.2">
      <c r="A14" s="22">
        <v>43405</v>
      </c>
      <c r="B14" s="10">
        <v>30655041858</v>
      </c>
      <c r="C14" s="10">
        <v>30022116730</v>
      </c>
      <c r="D14" s="23">
        <v>632925128</v>
      </c>
    </row>
    <row r="15" spans="1:9" x14ac:dyDescent="0.2">
      <c r="A15" s="22">
        <v>43435</v>
      </c>
      <c r="B15" s="10">
        <v>26350899009</v>
      </c>
      <c r="C15" s="10">
        <v>26147226044</v>
      </c>
      <c r="D15" s="23">
        <v>203672965</v>
      </c>
    </row>
    <row r="16" spans="1:9" x14ac:dyDescent="0.2">
      <c r="A16" s="22">
        <v>43466</v>
      </c>
      <c r="B16" s="10">
        <v>28794620206</v>
      </c>
      <c r="C16" s="10">
        <v>27970188890</v>
      </c>
      <c r="D16" s="23">
        <v>824431316</v>
      </c>
    </row>
    <row r="17" spans="1:4" x14ac:dyDescent="0.2">
      <c r="A17" s="22">
        <v>43497</v>
      </c>
      <c r="B17" s="10">
        <v>29313862808</v>
      </c>
      <c r="C17" s="10">
        <v>28360096413</v>
      </c>
      <c r="D17" s="23">
        <v>953766395</v>
      </c>
    </row>
    <row r="18" spans="1:4" x14ac:dyDescent="0.2">
      <c r="A18" s="22">
        <v>43525</v>
      </c>
      <c r="B18" s="10">
        <v>33172735184</v>
      </c>
      <c r="C18" s="10">
        <v>31913666075</v>
      </c>
      <c r="D18" s="23">
        <v>1259069109</v>
      </c>
    </row>
    <row r="19" spans="1:4" x14ac:dyDescent="0.2">
      <c r="A19" s="22">
        <v>43556</v>
      </c>
      <c r="B19" s="10">
        <v>29288639542</v>
      </c>
      <c r="C19" s="10">
        <v>26341434015</v>
      </c>
      <c r="D19" s="23">
        <v>2947205527</v>
      </c>
    </row>
    <row r="20" spans="1:4" x14ac:dyDescent="0.2">
      <c r="A20" s="22">
        <v>43586</v>
      </c>
      <c r="B20" s="10">
        <v>30646699383</v>
      </c>
      <c r="C20" s="10">
        <v>28437323431</v>
      </c>
      <c r="D20" s="23">
        <v>2209375952</v>
      </c>
    </row>
    <row r="21" spans="1:4" x14ac:dyDescent="0.2">
      <c r="A21" s="22">
        <v>43617</v>
      </c>
      <c r="B21" s="10">
        <v>29412217899</v>
      </c>
      <c r="C21" s="10">
        <v>27530668121</v>
      </c>
      <c r="D21" s="23">
        <v>1881549778</v>
      </c>
    </row>
    <row r="22" spans="1:4" x14ac:dyDescent="0.2">
      <c r="A22" s="22">
        <v>43647</v>
      </c>
      <c r="B22" s="10">
        <v>29576179608</v>
      </c>
      <c r="C22" s="10">
        <v>29048065902</v>
      </c>
      <c r="D22" s="23">
        <v>528113706</v>
      </c>
    </row>
    <row r="23" spans="1:4" x14ac:dyDescent="0.2">
      <c r="A23" s="22">
        <v>43678</v>
      </c>
      <c r="B23" s="10">
        <v>27114527229</v>
      </c>
      <c r="C23" s="10">
        <v>26478345686</v>
      </c>
      <c r="D23" s="23">
        <v>636181543</v>
      </c>
    </row>
    <row r="24" spans="1:4" x14ac:dyDescent="0.2">
      <c r="A24" s="22">
        <v>43709</v>
      </c>
      <c r="B24" s="10">
        <v>30302874377</v>
      </c>
      <c r="C24" s="10">
        <v>29295191161</v>
      </c>
      <c r="D24" s="23">
        <v>1007683216</v>
      </c>
    </row>
    <row r="25" spans="1:4" x14ac:dyDescent="0.2">
      <c r="A25" s="22">
        <v>43739</v>
      </c>
      <c r="B25" s="10">
        <v>33140609813</v>
      </c>
      <c r="C25" s="10">
        <v>31603773038</v>
      </c>
      <c r="D25" s="23">
        <v>1536836775</v>
      </c>
    </row>
    <row r="26" spans="1:4" x14ac:dyDescent="0.2">
      <c r="A26" s="22">
        <v>43770</v>
      </c>
      <c r="B26" s="10">
        <v>29156919419</v>
      </c>
      <c r="C26" s="10">
        <v>27300904450</v>
      </c>
      <c r="D26" s="23">
        <v>1856014969</v>
      </c>
    </row>
    <row r="27" spans="1:4" x14ac:dyDescent="0.2">
      <c r="A27" s="22">
        <v>43800</v>
      </c>
      <c r="B27" s="10">
        <v>30102858420</v>
      </c>
      <c r="C27" s="10">
        <v>26985623358</v>
      </c>
      <c r="D27" s="23">
        <v>3117235062</v>
      </c>
    </row>
    <row r="28" spans="1:4" x14ac:dyDescent="0.2">
      <c r="A28" s="22">
        <v>43831</v>
      </c>
      <c r="B28" s="10">
        <v>27779498422</v>
      </c>
      <c r="C28" s="10">
        <v>26759913258</v>
      </c>
      <c r="D28" s="23">
        <f>Table3[[#This Row],[Total Exports (£)]]-Table3[[#This Row],[Total Exports Excl Non-Monetary Gold (£)]]</f>
        <v>1019585164</v>
      </c>
    </row>
    <row r="29" spans="1:4" x14ac:dyDescent="0.2">
      <c r="A29" s="22">
        <v>43862</v>
      </c>
      <c r="B29" s="10">
        <v>26945779498</v>
      </c>
      <c r="C29" s="10">
        <v>26106350561</v>
      </c>
      <c r="D29" s="23">
        <f>Table3[[#This Row],[Total Exports (£)]]-Table3[[#This Row],[Total Exports Excl Non-Monetary Gold (£)]]</f>
        <v>839428937</v>
      </c>
    </row>
    <row r="30" spans="1:4" x14ac:dyDescent="0.2">
      <c r="A30" s="22">
        <v>43891</v>
      </c>
      <c r="B30" s="10">
        <v>28191036034</v>
      </c>
      <c r="C30" s="10">
        <v>25842760707</v>
      </c>
      <c r="D30" s="23">
        <f>Table3[[#This Row],[Total Exports (£)]]-Table3[[#This Row],[Total Exports Excl Non-Monetary Gold (£)]]</f>
        <v>2348275327</v>
      </c>
    </row>
    <row r="31" spans="1:4" x14ac:dyDescent="0.2">
      <c r="A31" s="22">
        <v>43922</v>
      </c>
      <c r="B31" s="10">
        <v>23690690896</v>
      </c>
      <c r="C31" s="10">
        <v>18818850179</v>
      </c>
      <c r="D31" s="23">
        <f>Table3[[#This Row],[Total Exports (£)]]-Table3[[#This Row],[Total Exports Excl Non-Monetary Gold (£)]]</f>
        <v>4871840717</v>
      </c>
    </row>
    <row r="32" spans="1:4" x14ac:dyDescent="0.2">
      <c r="A32" s="22">
        <v>43952</v>
      </c>
      <c r="B32" s="10">
        <v>21510790580</v>
      </c>
      <c r="C32" s="10">
        <v>18922077645</v>
      </c>
      <c r="D32" s="23">
        <f>Table3[[#This Row],[Total Exports (£)]]-Table3[[#This Row],[Total Exports Excl Non-Monetary Gold (£)]]</f>
        <v>2588712935</v>
      </c>
    </row>
    <row r="33" spans="1:4" x14ac:dyDescent="0.2">
      <c r="A33" s="22">
        <v>43983</v>
      </c>
      <c r="B33" s="10">
        <v>24193768871</v>
      </c>
      <c r="C33" s="10">
        <v>22942468531</v>
      </c>
      <c r="D33" s="23">
        <f>Table3[[#This Row],[Total Exports (£)]]-Table3[[#This Row],[Total Exports Excl Non-Monetary Gold (£)]]</f>
        <v>1251300340</v>
      </c>
    </row>
    <row r="34" spans="1:4" x14ac:dyDescent="0.2">
      <c r="A34" s="22">
        <v>44013</v>
      </c>
      <c r="B34" s="10">
        <v>25117250078</v>
      </c>
      <c r="C34" s="10">
        <v>24214013443</v>
      </c>
      <c r="D34" s="23">
        <f>Table3[[#This Row],[Total Exports (£)]]-Table3[[#This Row],[Total Exports Excl Non-Monetary Gold (£)]]</f>
        <v>903236635</v>
      </c>
    </row>
    <row r="35" spans="1:4" x14ac:dyDescent="0.2">
      <c r="A35" s="22">
        <v>44044</v>
      </c>
      <c r="B35" s="10">
        <v>22839825747</v>
      </c>
      <c r="C35" s="10">
        <v>22251293261</v>
      </c>
      <c r="D35" s="23">
        <f>Table3[[#This Row],[Total Exports (£)]]-Table3[[#This Row],[Total Exports Excl Non-Monetary Gold (£)]]</f>
        <v>588532486</v>
      </c>
    </row>
    <row r="36" spans="1:4" x14ac:dyDescent="0.2">
      <c r="A36" s="22">
        <v>44075</v>
      </c>
      <c r="B36" s="10">
        <v>25777686544</v>
      </c>
      <c r="C36" s="10">
        <v>25447793659</v>
      </c>
      <c r="D36" s="23">
        <f>Table3[[#This Row],[Total Exports (£)]]-Table3[[#This Row],[Total Exports Excl Non-Monetary Gold (£)]]</f>
        <v>329892885</v>
      </c>
    </row>
    <row r="37" spans="1:4" x14ac:dyDescent="0.2">
      <c r="A37" s="22">
        <v>44105</v>
      </c>
      <c r="B37" s="10">
        <v>28296911129</v>
      </c>
      <c r="C37" s="10">
        <v>27608234584</v>
      </c>
      <c r="D37" s="23">
        <f>Table3[[#This Row],[Total Exports (£)]]-Table3[[#This Row],[Total Exports Excl Non-Monetary Gold (£)]]</f>
        <v>688676545</v>
      </c>
    </row>
    <row r="38" spans="1:4" x14ac:dyDescent="0.2">
      <c r="A38" s="22">
        <v>44136</v>
      </c>
      <c r="B38" s="10">
        <v>28207997505</v>
      </c>
      <c r="C38" s="10">
        <v>27641846727</v>
      </c>
      <c r="D38" s="23">
        <f>Table3[[#This Row],[Total Exports (£)]]-Table3[[#This Row],[Total Exports Excl Non-Monetary Gold (£)]]</f>
        <v>566150778</v>
      </c>
    </row>
    <row r="39" spans="1:4" x14ac:dyDescent="0.2">
      <c r="A39" s="22">
        <v>44166</v>
      </c>
      <c r="B39" s="10">
        <v>28459153020</v>
      </c>
      <c r="C39" s="10">
        <v>27333597395</v>
      </c>
      <c r="D39" s="23">
        <f>Table3[[#This Row],[Total Exports (£)]]-Table3[[#This Row],[Total Exports Excl Non-Monetary Gold (£)]]</f>
        <v>1125555625</v>
      </c>
    </row>
    <row r="40" spans="1:4" x14ac:dyDescent="0.2">
      <c r="A40" s="22">
        <v>44197</v>
      </c>
      <c r="B40" s="10">
        <v>20090777787</v>
      </c>
      <c r="C40" s="10">
        <v>18951552439</v>
      </c>
      <c r="D40" s="23">
        <f>Table3[[#This Row],[Total Exports (£)]]-Table3[[#This Row],[Total Exports Excl Non-Monetary Gold (£)]]</f>
        <v>1139225348</v>
      </c>
    </row>
    <row r="41" spans="1:4" x14ac:dyDescent="0.2">
      <c r="A41" s="22">
        <v>44228</v>
      </c>
      <c r="B41" s="10">
        <v>26406174405</v>
      </c>
      <c r="C41" s="10">
        <v>23347338398</v>
      </c>
      <c r="D41" s="23">
        <f>Table3[[#This Row],[Total Exports (£)]]-Table3[[#This Row],[Total Exports Excl Non-Monetary Gold (£)]]</f>
        <v>3058836007</v>
      </c>
    </row>
    <row r="42" spans="1:4" x14ac:dyDescent="0.2">
      <c r="A42" s="22">
        <v>44256</v>
      </c>
      <c r="B42" s="10">
        <v>34979166461</v>
      </c>
      <c r="C42" s="10">
        <v>28925090523</v>
      </c>
      <c r="D42" s="23">
        <f>Table3[[#This Row],[Total Exports (£)]]-Table3[[#This Row],[Total Exports Excl Non-Monetary Gold (£)]]</f>
        <v>6054075938</v>
      </c>
    </row>
    <row r="43" spans="1:4" x14ac:dyDescent="0.2">
      <c r="A43" s="22">
        <v>44287</v>
      </c>
      <c r="B43" s="10">
        <v>27381926001</v>
      </c>
      <c r="C43" s="10">
        <v>25220756371</v>
      </c>
      <c r="D43" s="23">
        <f>Table3[[#This Row],[Total Exports (£)]]-Table3[[#This Row],[Total Exports Excl Non-Monetary Gold (£)]]</f>
        <v>2161169630</v>
      </c>
    </row>
    <row r="44" spans="1:4" x14ac:dyDescent="0.2">
      <c r="A44" s="22">
        <v>44317</v>
      </c>
      <c r="B44" s="10">
        <v>27236010579</v>
      </c>
      <c r="C44" s="10">
        <v>26262942757</v>
      </c>
      <c r="D44" s="23">
        <f>Table3[[#This Row],[Total Exports (£)]]-Table3[[#This Row],[Total Exports Excl Non-Monetary Gold (£)]]</f>
        <v>973067822</v>
      </c>
    </row>
    <row r="45" spans="1:4" x14ac:dyDescent="0.2">
      <c r="A45" s="22">
        <v>44348</v>
      </c>
      <c r="B45" s="10">
        <v>27318376306</v>
      </c>
      <c r="C45" s="10">
        <v>26116412351</v>
      </c>
      <c r="D45" s="23">
        <f>Table3[[#This Row],[Total Exports (£)]]-Table3[[#This Row],[Total Exports Excl Non-Monetary Gold (£)]]</f>
        <v>1201963955</v>
      </c>
    </row>
    <row r="46" spans="1:4" x14ac:dyDescent="0.2">
      <c r="A46" s="22">
        <v>44378</v>
      </c>
      <c r="B46" s="10">
        <v>27067738867</v>
      </c>
      <c r="C46" s="10">
        <v>26532618729</v>
      </c>
      <c r="D46" s="23">
        <f>Table3[[#This Row],[Total Exports (£)]]-Table3[[#This Row],[Total Exports Excl Non-Monetary Gold (£)]]</f>
        <v>535120138</v>
      </c>
    </row>
    <row r="47" spans="1:4" x14ac:dyDescent="0.2">
      <c r="A47" s="22">
        <v>44409</v>
      </c>
      <c r="B47" s="10">
        <v>24136893100</v>
      </c>
      <c r="C47" s="10">
        <v>23411666961</v>
      </c>
      <c r="D47" s="23">
        <f>Table3[[#This Row],[Total Exports (£)]]-Table3[[#This Row],[Total Exports Excl Non-Monetary Gold (£)]]</f>
        <v>725226139</v>
      </c>
    </row>
    <row r="48" spans="1:4" x14ac:dyDescent="0.2">
      <c r="A48" s="22">
        <v>44440</v>
      </c>
      <c r="B48" s="10">
        <v>28891025441</v>
      </c>
      <c r="C48" s="10">
        <v>26279714923</v>
      </c>
      <c r="D48" s="23">
        <f>Table3[[#This Row],[Total Exports (£)]]-Table3[[#This Row],[Total Exports Excl Non-Monetary Gold (£)]]</f>
        <v>2611310518</v>
      </c>
    </row>
    <row r="49" spans="1:12" x14ac:dyDescent="0.2">
      <c r="A49" s="22">
        <v>44470</v>
      </c>
      <c r="B49" s="10">
        <v>34036228266</v>
      </c>
      <c r="C49" s="10">
        <v>28906577583</v>
      </c>
      <c r="D49" s="23">
        <f>Table3[[#This Row],[Total Exports (£)]]-Table3[[#This Row],[Total Exports Excl Non-Monetary Gold (£)]]</f>
        <v>5129650683</v>
      </c>
    </row>
    <row r="50" spans="1:12" x14ac:dyDescent="0.2">
      <c r="A50" s="22">
        <v>44501</v>
      </c>
      <c r="B50" s="10">
        <v>30148225225</v>
      </c>
      <c r="C50" s="10">
        <v>28779981260</v>
      </c>
      <c r="D50" s="23">
        <f>Table3[[#This Row],[Total Exports (£)]]-Table3[[#This Row],[Total Exports Excl Non-Monetary Gold (£)]]</f>
        <v>1368243965</v>
      </c>
    </row>
    <row r="51" spans="1:12" x14ac:dyDescent="0.2">
      <c r="A51" s="22">
        <v>44531</v>
      </c>
      <c r="B51" s="10">
        <v>34563895413</v>
      </c>
      <c r="C51" s="10">
        <v>29106387644</v>
      </c>
      <c r="D51" s="23">
        <f>Table3[[#This Row],[Total Exports (£)]]-Table3[[#This Row],[Total Exports Excl Non-Monetary Gold (£)]]</f>
        <v>5457507769</v>
      </c>
    </row>
    <row r="52" spans="1:12" x14ac:dyDescent="0.2">
      <c r="A52" s="22">
        <v>44562</v>
      </c>
      <c r="B52" s="10">
        <v>26248428250</v>
      </c>
      <c r="C52" s="10">
        <v>23343607231</v>
      </c>
      <c r="D52" s="23">
        <f>Table3[[#This Row],[Total Exports (£)]]-Table3[[#This Row],[Total Exports Excl Non-Monetary Gold (£)]]</f>
        <v>2904821019</v>
      </c>
    </row>
    <row r="53" spans="1:12" x14ac:dyDescent="0.2">
      <c r="A53" s="22">
        <v>44593</v>
      </c>
      <c r="B53" s="10">
        <v>29566906448</v>
      </c>
      <c r="C53" s="10">
        <v>27640177687</v>
      </c>
      <c r="D53" s="23">
        <f>Table3[[#This Row],[Total Exports (£)]]-Table3[[#This Row],[Total Exports Excl Non-Monetary Gold (£)]]</f>
        <v>1926728761</v>
      </c>
      <c r="L53" s="1"/>
    </row>
    <row r="54" spans="1:12" x14ac:dyDescent="0.2">
      <c r="A54" s="33">
        <v>44621</v>
      </c>
      <c r="B54" s="31">
        <v>34220573118</v>
      </c>
      <c r="C54" s="31">
        <v>32278570167</v>
      </c>
      <c r="D54" s="34">
        <f>Table3[[#This Row],[Total Exports (£)]]-Table3[[#This Row],[Total Exports Excl Non-Monetary Gold (£)]]</f>
        <v>1942002951</v>
      </c>
    </row>
    <row r="55" spans="1:12" x14ac:dyDescent="0.2">
      <c r="A55" s="22">
        <v>44652</v>
      </c>
      <c r="B55" s="10">
        <v>30459725164</v>
      </c>
      <c r="C55" s="10">
        <v>29128745008</v>
      </c>
      <c r="D55" s="23">
        <f>Table3[[#This Row],[Total Exports (£)]]-Table3[[#This Row],[Total Exports Excl Non-Monetary Gold (£)]]</f>
        <v>1330980156</v>
      </c>
    </row>
    <row r="56" spans="1:12" x14ac:dyDescent="0.2">
      <c r="A56" s="33">
        <v>44682</v>
      </c>
      <c r="B56" s="10">
        <v>36489591044</v>
      </c>
      <c r="C56" s="10">
        <v>32452597692</v>
      </c>
      <c r="D56" s="23">
        <f>Table3[[#This Row],[Total Exports (£)]]-Table3[[#This Row],[Total Exports Excl Non-Monetary Gold (£)]]</f>
        <v>4036993352</v>
      </c>
    </row>
    <row r="57" spans="1:12" x14ac:dyDescent="0.2">
      <c r="A57" s="22">
        <v>44713</v>
      </c>
      <c r="B57" s="10">
        <v>33078134949</v>
      </c>
      <c r="C57" s="10">
        <v>30725453831</v>
      </c>
      <c r="D57" s="23">
        <f>Table3[[#This Row],[Total Exports (£)]]-Table3[[#This Row],[Total Exports Excl Non-Monetary Gold (£)]]</f>
        <v>2352681118</v>
      </c>
    </row>
    <row r="58" spans="1:12" x14ac:dyDescent="0.2">
      <c r="A58" s="33">
        <v>44743</v>
      </c>
      <c r="B58" s="10">
        <v>37135014245</v>
      </c>
      <c r="C58" s="10">
        <v>32416362537</v>
      </c>
      <c r="D58" s="23">
        <f>Table3[[#This Row],[Total Exports (£)]]-Table3[[#This Row],[Total Exports Excl Non-Monetary Gold (£)]]</f>
        <v>4718651708</v>
      </c>
    </row>
    <row r="59" spans="1:12" x14ac:dyDescent="0.2">
      <c r="A59" s="22">
        <v>44774</v>
      </c>
      <c r="B59" s="10">
        <v>38155736263</v>
      </c>
      <c r="C59" s="10">
        <v>31793266320</v>
      </c>
      <c r="D59" s="23">
        <f>Table3[[#This Row],[Total Exports (£)]]-Table3[[#This Row],[Total Exports Excl Non-Monetary Gold (£)]]</f>
        <v>6362469943</v>
      </c>
    </row>
    <row r="60" spans="1:12" x14ac:dyDescent="0.2">
      <c r="A60" s="33">
        <v>44805</v>
      </c>
      <c r="B60" s="10">
        <v>42125238509</v>
      </c>
      <c r="C60" s="10">
        <v>33081410185</v>
      </c>
      <c r="D60" s="23">
        <f>Table3[[#This Row],[Total Exports (£)]]-Table3[[#This Row],[Total Exports Excl Non-Monetary Gold (£)]]</f>
        <v>9043828324</v>
      </c>
    </row>
    <row r="62" spans="1:12" x14ac:dyDescent="0.2">
      <c r="A62" s="4" t="s">
        <v>5</v>
      </c>
    </row>
    <row r="63" spans="1:12" x14ac:dyDescent="0.2">
      <c r="A63"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showGridLines="0" workbookViewId="0"/>
  </sheetViews>
  <sheetFormatPr defaultColWidth="9.140625" defaultRowHeight="12.75" x14ac:dyDescent="0.2"/>
  <cols>
    <col min="1" max="1" width="20.28515625" style="5" customWidth="1"/>
    <col min="2" max="2" width="17.7109375" style="5" customWidth="1"/>
    <col min="3" max="3" width="20" style="5" customWidth="1"/>
    <col min="4" max="4" width="16.42578125" style="5" customWidth="1"/>
    <col min="5" max="16384" width="9.140625" style="5"/>
  </cols>
  <sheetData>
    <row r="1" spans="1:4" x14ac:dyDescent="0.2">
      <c r="A1" s="6" t="s">
        <v>11</v>
      </c>
    </row>
    <row r="2" spans="1:4" x14ac:dyDescent="0.2">
      <c r="A2" s="7"/>
    </row>
    <row r="3" spans="1:4" ht="38.25" x14ac:dyDescent="0.2">
      <c r="A3" s="27" t="s">
        <v>12</v>
      </c>
      <c r="B3" s="19" t="s">
        <v>2</v>
      </c>
      <c r="C3" s="19" t="s">
        <v>3</v>
      </c>
      <c r="D3" s="20" t="s">
        <v>4</v>
      </c>
    </row>
    <row r="4" spans="1:4" x14ac:dyDescent="0.2">
      <c r="A4" s="30" t="s">
        <v>13</v>
      </c>
      <c r="B4" s="11">
        <v>995385900</v>
      </c>
      <c r="C4" s="11">
        <v>52309880</v>
      </c>
      <c r="D4" s="21">
        <v>943076020</v>
      </c>
    </row>
    <row r="5" spans="1:4" x14ac:dyDescent="0.2">
      <c r="A5" s="30" t="s">
        <v>14</v>
      </c>
      <c r="B5" s="11">
        <v>1082080950</v>
      </c>
      <c r="C5" s="11">
        <v>447133709</v>
      </c>
      <c r="D5" s="21">
        <v>634947241</v>
      </c>
    </row>
    <row r="6" spans="1:4" x14ac:dyDescent="0.2">
      <c r="A6" s="30" t="s">
        <v>15</v>
      </c>
      <c r="B6" s="11">
        <v>6005619568</v>
      </c>
      <c r="C6" s="11">
        <v>5460137670</v>
      </c>
      <c r="D6" s="21">
        <v>545481898</v>
      </c>
    </row>
    <row r="7" spans="1:4" x14ac:dyDescent="0.2">
      <c r="A7" s="30" t="s">
        <v>16</v>
      </c>
      <c r="B7" s="11">
        <v>287058410</v>
      </c>
      <c r="C7" s="11">
        <v>62881130</v>
      </c>
      <c r="D7" s="21">
        <v>224177280</v>
      </c>
    </row>
    <row r="8" spans="1:4" x14ac:dyDescent="0.2">
      <c r="A8" s="30" t="s">
        <v>17</v>
      </c>
      <c r="B8" s="11">
        <v>1370595087</v>
      </c>
      <c r="C8" s="11">
        <v>1266244715</v>
      </c>
      <c r="D8" s="21">
        <v>104350372</v>
      </c>
    </row>
    <row r="9" spans="1:4" x14ac:dyDescent="0.2">
      <c r="A9" s="30" t="s">
        <v>18</v>
      </c>
      <c r="B9" s="11">
        <v>142373277</v>
      </c>
      <c r="C9" s="11">
        <v>85929384</v>
      </c>
      <c r="D9" s="21">
        <v>56443893</v>
      </c>
    </row>
    <row r="10" spans="1:4" x14ac:dyDescent="0.2">
      <c r="A10" s="30" t="s">
        <v>19</v>
      </c>
      <c r="B10" s="11">
        <v>890331138</v>
      </c>
      <c r="C10" s="11">
        <v>842830105</v>
      </c>
      <c r="D10" s="21">
        <v>47501033</v>
      </c>
    </row>
    <row r="11" spans="1:4" x14ac:dyDescent="0.2">
      <c r="A11" s="30" t="s">
        <v>20</v>
      </c>
      <c r="B11" s="11">
        <v>418308433</v>
      </c>
      <c r="C11" s="11">
        <v>371164636</v>
      </c>
      <c r="D11" s="21">
        <v>47143797</v>
      </c>
    </row>
    <row r="12" spans="1:4" x14ac:dyDescent="0.2">
      <c r="A12" s="30" t="s">
        <v>21</v>
      </c>
      <c r="B12" s="11">
        <v>577664893</v>
      </c>
      <c r="C12" s="11">
        <v>530930817</v>
      </c>
      <c r="D12" s="21">
        <v>46734076</v>
      </c>
    </row>
    <row r="13" spans="1:4" x14ac:dyDescent="0.2">
      <c r="A13" s="30" t="s">
        <v>22</v>
      </c>
      <c r="B13" s="11">
        <v>312005029</v>
      </c>
      <c r="C13" s="11">
        <v>268550830</v>
      </c>
      <c r="D13" s="21">
        <v>43454199</v>
      </c>
    </row>
    <row r="14" spans="1:4" x14ac:dyDescent="0.2">
      <c r="A14" s="30" t="s">
        <v>23</v>
      </c>
      <c r="B14" s="11">
        <v>321282353</v>
      </c>
      <c r="C14" s="11">
        <v>284173141</v>
      </c>
      <c r="D14" s="21">
        <v>37109212</v>
      </c>
    </row>
    <row r="15" spans="1:4" x14ac:dyDescent="0.2">
      <c r="A15" s="30" t="s">
        <v>24</v>
      </c>
      <c r="B15" s="11">
        <v>906743873</v>
      </c>
      <c r="C15" s="11">
        <v>892220581</v>
      </c>
      <c r="D15" s="21">
        <v>14523292</v>
      </c>
    </row>
    <row r="16" spans="1:4" x14ac:dyDescent="0.2">
      <c r="A16" s="30" t="s">
        <v>25</v>
      </c>
      <c r="B16" s="11">
        <v>5470693215</v>
      </c>
      <c r="C16" s="11">
        <v>5456504317</v>
      </c>
      <c r="D16" s="21">
        <v>14188898</v>
      </c>
    </row>
    <row r="17" spans="1:4" x14ac:dyDescent="0.2">
      <c r="A17" s="30" t="s">
        <v>26</v>
      </c>
      <c r="B17" s="11">
        <v>229776702</v>
      </c>
      <c r="C17" s="11">
        <v>225612522</v>
      </c>
      <c r="D17" s="21">
        <v>4164180</v>
      </c>
    </row>
    <row r="18" spans="1:4" x14ac:dyDescent="0.2">
      <c r="A18" s="30" t="s">
        <v>27</v>
      </c>
      <c r="B18" s="11">
        <v>1684236670</v>
      </c>
      <c r="C18" s="11">
        <v>1681341653</v>
      </c>
      <c r="D18" s="21">
        <v>2895017</v>
      </c>
    </row>
    <row r="19" spans="1:4" x14ac:dyDescent="0.2">
      <c r="A19" s="30" t="s">
        <v>28</v>
      </c>
      <c r="B19" s="11">
        <v>58095947</v>
      </c>
      <c r="C19" s="11">
        <v>56416360</v>
      </c>
      <c r="D19" s="21">
        <v>1679587</v>
      </c>
    </row>
    <row r="20" spans="1:4" x14ac:dyDescent="0.2">
      <c r="A20" s="30" t="s">
        <v>29</v>
      </c>
      <c r="B20" s="11">
        <v>37063444</v>
      </c>
      <c r="C20" s="11">
        <v>36052844</v>
      </c>
      <c r="D20" s="21">
        <v>1010600</v>
      </c>
    </row>
    <row r="21" spans="1:4" x14ac:dyDescent="0.2">
      <c r="A21" s="30" t="s">
        <v>30</v>
      </c>
      <c r="B21" s="11">
        <v>1258550977</v>
      </c>
      <c r="C21" s="11">
        <v>1258121927</v>
      </c>
      <c r="D21" s="21">
        <v>429050</v>
      </c>
    </row>
    <row r="22" spans="1:4" x14ac:dyDescent="0.2">
      <c r="A22" s="30" t="s">
        <v>31</v>
      </c>
      <c r="B22" s="11">
        <v>430480717</v>
      </c>
      <c r="C22" s="11">
        <v>430215658</v>
      </c>
      <c r="D22" s="21">
        <v>265059</v>
      </c>
    </row>
    <row r="23" spans="1:4" x14ac:dyDescent="0.2">
      <c r="A23" s="30" t="s">
        <v>32</v>
      </c>
      <c r="B23" s="11">
        <v>5633508876</v>
      </c>
      <c r="C23" s="11">
        <v>5633327629</v>
      </c>
      <c r="D23" s="21">
        <v>181247</v>
      </c>
    </row>
    <row r="24" spans="1:4" x14ac:dyDescent="0.2">
      <c r="A24" s="30" t="s">
        <v>33</v>
      </c>
      <c r="B24" s="11">
        <v>347006211</v>
      </c>
      <c r="C24" s="11">
        <v>346831918</v>
      </c>
      <c r="D24" s="21">
        <v>174293</v>
      </c>
    </row>
    <row r="25" spans="1:4" x14ac:dyDescent="0.2">
      <c r="A25" s="30" t="s">
        <v>34</v>
      </c>
      <c r="B25" s="11">
        <v>34941296</v>
      </c>
      <c r="C25" s="11">
        <v>34837424</v>
      </c>
      <c r="D25" s="21">
        <v>103872</v>
      </c>
    </row>
    <row r="26" spans="1:4" x14ac:dyDescent="0.2">
      <c r="A26" s="30" t="s">
        <v>35</v>
      </c>
      <c r="B26" s="11">
        <v>481564544</v>
      </c>
      <c r="C26" s="11">
        <v>481491860</v>
      </c>
      <c r="D26" s="21">
        <v>72684</v>
      </c>
    </row>
    <row r="27" spans="1:4" x14ac:dyDescent="0.2">
      <c r="A27" s="30" t="s">
        <v>36</v>
      </c>
      <c r="B27" s="11">
        <v>2539960394</v>
      </c>
      <c r="C27" s="11">
        <v>2539911306</v>
      </c>
      <c r="D27" s="21">
        <v>49088</v>
      </c>
    </row>
    <row r="28" spans="1:4" x14ac:dyDescent="0.2">
      <c r="A28" s="30" t="s">
        <v>37</v>
      </c>
      <c r="B28" s="11">
        <v>215230419</v>
      </c>
      <c r="C28" s="11">
        <v>215199258</v>
      </c>
      <c r="D28" s="21">
        <v>31161</v>
      </c>
    </row>
    <row r="29" spans="1:4" x14ac:dyDescent="0.2">
      <c r="A29" s="32" t="s">
        <v>38</v>
      </c>
      <c r="B29" s="11">
        <v>75179758</v>
      </c>
      <c r="C29" s="11">
        <v>75176297</v>
      </c>
      <c r="D29" s="21">
        <v>3461</v>
      </c>
    </row>
    <row r="30" spans="1:4" x14ac:dyDescent="0.2">
      <c r="A30" s="32" t="s">
        <v>39</v>
      </c>
      <c r="B30" s="11">
        <v>258599876</v>
      </c>
      <c r="C30" s="11">
        <v>258598384</v>
      </c>
      <c r="D30" s="21">
        <v>1492</v>
      </c>
    </row>
    <row r="31" spans="1:4" x14ac:dyDescent="0.2">
      <c r="A31" s="32" t="s">
        <v>40</v>
      </c>
      <c r="B31" s="11">
        <v>260054078</v>
      </c>
      <c r="C31" s="11">
        <v>260052816</v>
      </c>
      <c r="D31" s="21">
        <v>1262</v>
      </c>
    </row>
    <row r="33" spans="1:1" x14ac:dyDescent="0.2">
      <c r="A33" s="4" t="s">
        <v>5</v>
      </c>
    </row>
    <row r="34" spans="1:1" x14ac:dyDescent="0.2">
      <c r="A34"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
  <sheetViews>
    <sheetView showGridLines="0" workbookViewId="0"/>
  </sheetViews>
  <sheetFormatPr defaultColWidth="9.140625" defaultRowHeight="12.75" x14ac:dyDescent="0.2"/>
  <cols>
    <col min="1" max="1" width="21.5703125" style="5" customWidth="1"/>
    <col min="2" max="2" width="17.7109375" style="5" customWidth="1"/>
    <col min="3" max="3" width="20.5703125" style="5" customWidth="1"/>
    <col min="4" max="4" width="17.85546875" style="5" customWidth="1"/>
    <col min="5" max="16384" width="9.140625" style="5"/>
  </cols>
  <sheetData>
    <row r="1" spans="1:5" x14ac:dyDescent="0.2">
      <c r="A1" s="6" t="s">
        <v>41</v>
      </c>
    </row>
    <row r="2" spans="1:5" x14ac:dyDescent="0.2">
      <c r="A2" s="7"/>
    </row>
    <row r="3" spans="1:5" ht="39.200000000000003" customHeight="1" x14ac:dyDescent="0.2">
      <c r="A3" s="29" t="s">
        <v>42</v>
      </c>
      <c r="B3" s="27" t="s">
        <v>8</v>
      </c>
      <c r="C3" s="19" t="s">
        <v>9</v>
      </c>
      <c r="D3" s="20" t="s">
        <v>10</v>
      </c>
      <c r="E3" s="28"/>
    </row>
    <row r="4" spans="1:5" x14ac:dyDescent="0.2">
      <c r="A4" s="30" t="s">
        <v>24</v>
      </c>
      <c r="B4" s="10">
        <v>4523887615</v>
      </c>
      <c r="C4" s="10">
        <v>413842052</v>
      </c>
      <c r="D4" s="21">
        <v>4110045563</v>
      </c>
    </row>
    <row r="5" spans="1:5" x14ac:dyDescent="0.2">
      <c r="A5" s="30" t="s">
        <v>32</v>
      </c>
      <c r="B5" s="10">
        <v>3573855170</v>
      </c>
      <c r="C5" s="10">
        <v>1182574478</v>
      </c>
      <c r="D5" s="21">
        <v>2391280692</v>
      </c>
    </row>
    <row r="6" spans="1:5" x14ac:dyDescent="0.2">
      <c r="A6" s="30" t="s">
        <v>40</v>
      </c>
      <c r="B6" s="10">
        <v>1878401582</v>
      </c>
      <c r="C6" s="10">
        <v>557147846</v>
      </c>
      <c r="D6" s="21">
        <v>1321253736</v>
      </c>
    </row>
    <row r="7" spans="1:5" x14ac:dyDescent="0.2">
      <c r="A7" s="30" t="s">
        <v>35</v>
      </c>
      <c r="B7" s="10">
        <v>1138511138</v>
      </c>
      <c r="C7" s="10">
        <v>630187405</v>
      </c>
      <c r="D7" s="21">
        <v>508323733</v>
      </c>
    </row>
    <row r="8" spans="1:5" x14ac:dyDescent="0.2">
      <c r="A8" s="30" t="s">
        <v>43</v>
      </c>
      <c r="B8" s="10">
        <v>691275895</v>
      </c>
      <c r="C8" s="10">
        <v>459482443</v>
      </c>
      <c r="D8" s="21">
        <v>231793452</v>
      </c>
    </row>
    <row r="9" spans="1:5" x14ac:dyDescent="0.2">
      <c r="A9" s="30" t="s">
        <v>44</v>
      </c>
      <c r="B9" s="10">
        <v>610368596</v>
      </c>
      <c r="C9" s="10">
        <v>446004823</v>
      </c>
      <c r="D9" s="21">
        <v>164363773</v>
      </c>
    </row>
    <row r="10" spans="1:5" x14ac:dyDescent="0.2">
      <c r="A10" s="30" t="s">
        <v>17</v>
      </c>
      <c r="B10" s="10">
        <v>928725414</v>
      </c>
      <c r="C10" s="10">
        <v>806725765</v>
      </c>
      <c r="D10" s="21">
        <v>121999649</v>
      </c>
    </row>
    <row r="11" spans="1:5" x14ac:dyDescent="0.2">
      <c r="A11" s="30" t="s">
        <v>25</v>
      </c>
      <c r="B11" s="10">
        <v>3209758176</v>
      </c>
      <c r="C11" s="10">
        <v>3090785111</v>
      </c>
      <c r="D11" s="21">
        <v>118973065</v>
      </c>
    </row>
    <row r="12" spans="1:5" x14ac:dyDescent="0.2">
      <c r="A12" s="30" t="s">
        <v>39</v>
      </c>
      <c r="B12" s="10">
        <v>187651832</v>
      </c>
      <c r="C12" s="10">
        <v>119861225</v>
      </c>
      <c r="D12" s="21">
        <v>67790607</v>
      </c>
    </row>
    <row r="13" spans="1:5" x14ac:dyDescent="0.2">
      <c r="A13" s="30" t="s">
        <v>36</v>
      </c>
      <c r="B13" s="10">
        <v>2334856944</v>
      </c>
      <c r="C13" s="10">
        <v>2329965862</v>
      </c>
      <c r="D13" s="21">
        <v>4891082</v>
      </c>
    </row>
    <row r="14" spans="1:5" x14ac:dyDescent="0.2">
      <c r="A14" s="30" t="s">
        <v>31</v>
      </c>
      <c r="B14" s="10">
        <v>277486094</v>
      </c>
      <c r="C14" s="10">
        <v>276652339</v>
      </c>
      <c r="D14" s="21">
        <v>833755</v>
      </c>
    </row>
    <row r="15" spans="1:5" x14ac:dyDescent="0.2">
      <c r="A15" s="30" t="s">
        <v>27</v>
      </c>
      <c r="B15" s="10">
        <v>939143119</v>
      </c>
      <c r="C15" s="10">
        <v>938454533</v>
      </c>
      <c r="D15" s="21">
        <v>688586</v>
      </c>
    </row>
    <row r="16" spans="1:5" x14ac:dyDescent="0.2">
      <c r="A16" s="30" t="s">
        <v>15</v>
      </c>
      <c r="B16" s="10">
        <v>4919851159</v>
      </c>
      <c r="C16" s="10">
        <v>4919264496</v>
      </c>
      <c r="D16" s="21">
        <v>586663</v>
      </c>
    </row>
    <row r="17" spans="1:4" x14ac:dyDescent="0.2">
      <c r="A17" s="30" t="s">
        <v>28</v>
      </c>
      <c r="B17" s="10">
        <v>26868115</v>
      </c>
      <c r="C17" s="10">
        <v>26373190</v>
      </c>
      <c r="D17" s="21">
        <v>494925</v>
      </c>
    </row>
    <row r="18" spans="1:4" x14ac:dyDescent="0.2">
      <c r="A18" s="30" t="s">
        <v>30</v>
      </c>
      <c r="B18" s="10">
        <v>2534617986</v>
      </c>
      <c r="C18" s="10">
        <v>2534427886</v>
      </c>
      <c r="D18" s="21">
        <v>190100</v>
      </c>
    </row>
    <row r="19" spans="1:4" x14ac:dyDescent="0.2">
      <c r="A19" s="30" t="s">
        <v>45</v>
      </c>
      <c r="B19" s="10">
        <v>51321868</v>
      </c>
      <c r="C19" s="10">
        <v>51156623</v>
      </c>
      <c r="D19" s="21">
        <v>165245</v>
      </c>
    </row>
    <row r="20" spans="1:4" x14ac:dyDescent="0.2">
      <c r="A20" s="30" t="s">
        <v>46</v>
      </c>
      <c r="B20" s="10">
        <v>3197605226</v>
      </c>
      <c r="C20" s="10">
        <v>3197559280</v>
      </c>
      <c r="D20" s="21">
        <v>45946</v>
      </c>
    </row>
    <row r="21" spans="1:4" x14ac:dyDescent="0.2">
      <c r="A21" s="30" t="s">
        <v>47</v>
      </c>
      <c r="B21" s="10">
        <v>63595843</v>
      </c>
      <c r="C21" s="10">
        <v>63574601</v>
      </c>
      <c r="D21" s="21">
        <v>21242</v>
      </c>
    </row>
    <row r="22" spans="1:4" x14ac:dyDescent="0.2">
      <c r="A22" s="30" t="s">
        <v>37</v>
      </c>
      <c r="B22" s="10">
        <v>363707762</v>
      </c>
      <c r="C22" s="10">
        <v>363695637</v>
      </c>
      <c r="D22" s="21">
        <v>12125</v>
      </c>
    </row>
    <row r="23" spans="1:4" x14ac:dyDescent="0.2">
      <c r="A23" s="30" t="s">
        <v>20</v>
      </c>
      <c r="B23" s="10">
        <v>144965547</v>
      </c>
      <c r="C23" s="10">
        <v>144954762</v>
      </c>
      <c r="D23" s="21">
        <v>10785</v>
      </c>
    </row>
    <row r="24" spans="1:4" x14ac:dyDescent="0.2">
      <c r="A24" s="30" t="s">
        <v>48</v>
      </c>
      <c r="B24" s="10">
        <v>1172244285</v>
      </c>
      <c r="C24" s="10">
        <v>1172234357</v>
      </c>
      <c r="D24" s="21">
        <v>9928</v>
      </c>
    </row>
    <row r="25" spans="1:4" x14ac:dyDescent="0.2">
      <c r="A25" s="30" t="s">
        <v>49</v>
      </c>
      <c r="B25" s="10">
        <v>21234300</v>
      </c>
      <c r="C25" s="10">
        <v>21225214</v>
      </c>
      <c r="D25" s="21">
        <v>9086</v>
      </c>
    </row>
    <row r="26" spans="1:4" x14ac:dyDescent="0.2">
      <c r="A26" s="30" t="s">
        <v>21</v>
      </c>
      <c r="B26" s="10">
        <v>397038375</v>
      </c>
      <c r="C26" s="10">
        <v>397029292</v>
      </c>
      <c r="D26" s="21">
        <v>9083</v>
      </c>
    </row>
    <row r="27" spans="1:4" x14ac:dyDescent="0.2">
      <c r="A27" s="30" t="s">
        <v>50</v>
      </c>
      <c r="B27" s="10">
        <v>226874411</v>
      </c>
      <c r="C27" s="10">
        <v>226867803</v>
      </c>
      <c r="D27" s="21">
        <v>6608</v>
      </c>
    </row>
    <row r="28" spans="1:4" x14ac:dyDescent="0.2">
      <c r="A28" s="30" t="s">
        <v>38</v>
      </c>
      <c r="B28" s="10">
        <v>54914553</v>
      </c>
      <c r="C28" s="10">
        <v>54908133</v>
      </c>
      <c r="D28" s="21">
        <v>6420</v>
      </c>
    </row>
    <row r="29" spans="1:4" x14ac:dyDescent="0.2">
      <c r="A29" s="30" t="s">
        <v>51</v>
      </c>
      <c r="B29" s="10">
        <v>36545379</v>
      </c>
      <c r="C29" s="10">
        <v>36541710</v>
      </c>
      <c r="D29" s="21">
        <v>3669</v>
      </c>
    </row>
    <row r="30" spans="1:4" x14ac:dyDescent="0.2">
      <c r="A30" s="30" t="s">
        <v>52</v>
      </c>
      <c r="B30" s="10">
        <v>49508505</v>
      </c>
      <c r="C30" s="10">
        <v>49505058</v>
      </c>
      <c r="D30" s="21">
        <v>3447</v>
      </c>
    </row>
    <row r="31" spans="1:4" x14ac:dyDescent="0.2">
      <c r="A31" s="30" t="s">
        <v>19</v>
      </c>
      <c r="B31" s="10">
        <v>475916393</v>
      </c>
      <c r="C31" s="10">
        <v>475913741</v>
      </c>
      <c r="D31" s="21">
        <v>2652</v>
      </c>
    </row>
    <row r="32" spans="1:4" x14ac:dyDescent="0.2">
      <c r="A32" s="30" t="s">
        <v>53</v>
      </c>
      <c r="B32" s="10">
        <v>25339598</v>
      </c>
      <c r="C32" s="10">
        <v>25337236</v>
      </c>
      <c r="D32" s="21">
        <v>2362</v>
      </c>
    </row>
    <row r="33" spans="1:4" x14ac:dyDescent="0.2">
      <c r="A33" s="32" t="s">
        <v>54</v>
      </c>
      <c r="B33" s="10">
        <v>416260526</v>
      </c>
      <c r="C33" s="10">
        <v>416258264</v>
      </c>
      <c r="D33" s="21">
        <v>2262</v>
      </c>
    </row>
    <row r="34" spans="1:4" x14ac:dyDescent="0.2">
      <c r="A34" s="32" t="s">
        <v>34</v>
      </c>
      <c r="B34" s="10">
        <v>26008967</v>
      </c>
      <c r="C34" s="10">
        <v>26007194</v>
      </c>
      <c r="D34" s="21">
        <v>1773</v>
      </c>
    </row>
    <row r="35" spans="1:4" x14ac:dyDescent="0.2">
      <c r="A35" s="32" t="s">
        <v>55</v>
      </c>
      <c r="B35" s="10">
        <v>140714009</v>
      </c>
      <c r="C35" s="10">
        <v>140712509</v>
      </c>
      <c r="D35" s="21">
        <v>1500</v>
      </c>
    </row>
    <row r="36" spans="1:4" x14ac:dyDescent="0.2">
      <c r="A36" s="32" t="s">
        <v>56</v>
      </c>
      <c r="B36" s="10">
        <v>44054814</v>
      </c>
      <c r="C36" s="10">
        <v>44053437</v>
      </c>
      <c r="D36" s="21">
        <v>1377</v>
      </c>
    </row>
    <row r="37" spans="1:4" x14ac:dyDescent="0.2">
      <c r="A37" s="32" t="s">
        <v>57</v>
      </c>
      <c r="B37" s="10">
        <v>33661156</v>
      </c>
      <c r="C37" s="10">
        <v>33659844</v>
      </c>
      <c r="D37" s="21">
        <v>1312</v>
      </c>
    </row>
    <row r="38" spans="1:4" x14ac:dyDescent="0.2">
      <c r="A38" s="32" t="s">
        <v>22</v>
      </c>
      <c r="B38" s="10">
        <v>215922930</v>
      </c>
      <c r="C38" s="10">
        <v>215921773</v>
      </c>
      <c r="D38" s="21">
        <v>1157</v>
      </c>
    </row>
    <row r="39" spans="1:4" x14ac:dyDescent="0.2">
      <c r="A39" s="32" t="s">
        <v>14</v>
      </c>
      <c r="B39" s="10">
        <v>494686004</v>
      </c>
      <c r="C39" s="10">
        <v>494685040</v>
      </c>
      <c r="D39" s="21">
        <v>964</v>
      </c>
    </row>
    <row r="41" spans="1:4" x14ac:dyDescent="0.2">
      <c r="A41" s="4" t="s">
        <v>5</v>
      </c>
    </row>
    <row r="42" spans="1:4" x14ac:dyDescent="0.2">
      <c r="A42"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heetViews>
  <sheetFormatPr defaultRowHeight="12.75" x14ac:dyDescent="0.2"/>
  <cols>
    <col min="1" max="1" width="119.7109375" customWidth="1"/>
  </cols>
  <sheetData>
    <row r="1" spans="1:1" ht="15.75" x14ac:dyDescent="0.25">
      <c r="A1" s="12" t="s">
        <v>58</v>
      </c>
    </row>
    <row r="2" spans="1:1" ht="13.7" customHeight="1" x14ac:dyDescent="0.2">
      <c r="A2" s="13"/>
    </row>
    <row r="3" spans="1:1" ht="51" x14ac:dyDescent="0.2">
      <c r="A3" s="14" t="s">
        <v>59</v>
      </c>
    </row>
    <row r="4" spans="1:1" x14ac:dyDescent="0.2">
      <c r="A4" s="13"/>
    </row>
    <row r="5" spans="1:1" ht="15.75" x14ac:dyDescent="0.25">
      <c r="A5" s="15" t="s">
        <v>60</v>
      </c>
    </row>
    <row r="6" spans="1:1" ht="25.5" x14ac:dyDescent="0.2">
      <c r="A6" s="14" t="s">
        <v>61</v>
      </c>
    </row>
    <row r="7" spans="1:1" x14ac:dyDescent="0.2">
      <c r="A7" s="14"/>
    </row>
    <row r="8" spans="1:1" ht="15.75" x14ac:dyDescent="0.25">
      <c r="A8" s="15" t="s">
        <v>62</v>
      </c>
    </row>
    <row r="9" spans="1:1" ht="25.5" x14ac:dyDescent="0.2">
      <c r="A9" s="16" t="s">
        <v>63</v>
      </c>
    </row>
    <row r="10" spans="1:1" ht="15.75" x14ac:dyDescent="0.25">
      <c r="A10" s="15"/>
    </row>
    <row r="11" spans="1:1" ht="15.75" x14ac:dyDescent="0.25">
      <c r="A11" s="15" t="s">
        <v>64</v>
      </c>
    </row>
    <row r="12" spans="1:1" ht="25.5" x14ac:dyDescent="0.2">
      <c r="A12" s="16" t="s">
        <v>65</v>
      </c>
    </row>
    <row r="13" spans="1:1" x14ac:dyDescent="0.2">
      <c r="A13" s="16"/>
    </row>
    <row r="14" spans="1:1" ht="15.75" x14ac:dyDescent="0.25">
      <c r="A14" s="15" t="s">
        <v>66</v>
      </c>
    </row>
    <row r="15" spans="1:1" x14ac:dyDescent="0.2">
      <c r="A15" s="16">
        <v>71081100</v>
      </c>
    </row>
    <row r="16" spans="1:1" x14ac:dyDescent="0.2">
      <c r="A16" s="16">
        <v>71081200</v>
      </c>
    </row>
    <row r="17" spans="1:1" x14ac:dyDescent="0.2">
      <c r="A17" s="16">
        <v>71081310</v>
      </c>
    </row>
    <row r="18" spans="1:1" x14ac:dyDescent="0.2">
      <c r="A18" s="16">
        <v>71081380</v>
      </c>
    </row>
    <row r="19" spans="1:1" x14ac:dyDescent="0.2">
      <c r="A19" s="16">
        <v>71090000</v>
      </c>
    </row>
    <row r="20" spans="1:1" x14ac:dyDescent="0.2">
      <c r="A20" s="16">
        <v>71123000</v>
      </c>
    </row>
    <row r="21" spans="1:1" x14ac:dyDescent="0.2">
      <c r="A21" s="16">
        <v>71129100</v>
      </c>
    </row>
    <row r="22" spans="1:1" ht="25.5" x14ac:dyDescent="0.2">
      <c r="A22" s="16" t="s">
        <v>67</v>
      </c>
    </row>
    <row r="23" spans="1:1" x14ac:dyDescent="0.2">
      <c r="A23" s="13"/>
    </row>
    <row r="24" spans="1:1" x14ac:dyDescent="0.2">
      <c r="A24" s="17" t="s">
        <v>68</v>
      </c>
    </row>
    <row r="25" spans="1:1" x14ac:dyDescent="0.2">
      <c r="A25" s="13"/>
    </row>
    <row r="26" spans="1:1" x14ac:dyDescent="0.2">
      <c r="A26" s="13" t="s">
        <v>69</v>
      </c>
    </row>
    <row r="27" spans="1:1" x14ac:dyDescent="0.2">
      <c r="A27" s="18"/>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072416A55E2D47A74C0992BDA32433" ma:contentTypeVersion="22" ma:contentTypeDescription="Create a new document." ma:contentTypeScope="" ma:versionID="613a52534624fcf03e6ff4e2b5194c7b">
  <xsd:schema xmlns:xsd="http://www.w3.org/2001/XMLSchema" xmlns:xs="http://www.w3.org/2001/XMLSchema" xmlns:p="http://schemas.microsoft.com/office/2006/metadata/properties" xmlns:ns2="e5139c62-fc03-44d8-9a5d-c3c19dbca065" xmlns:ns3="fa209568-87c0-4974-9112-81b1e9820bc2" targetNamespace="http://schemas.microsoft.com/office/2006/metadata/properties" ma:root="true" ma:fieldsID="79cd98d89bf69912fdb04a26008c75af" ns2:_="" ns3:_="">
    <xsd:import namespace="e5139c62-fc03-44d8-9a5d-c3c19dbca065"/>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39c62-fc03-44d8-9a5d-c3c19dbca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e5139c62-fc03-44d8-9a5d-c3c19dbca0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0821DD-E209-4EDC-A21F-79670E2DD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39c62-fc03-44d8-9a5d-c3c19dbca065"/>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02DBD-8CC4-43FD-B4EE-0D579E8DE3B8}">
  <ds:schemaRefs>
    <ds:schemaRef ds:uri="http://schemas.microsoft.com/sharepoint/v3/contenttype/forms"/>
  </ds:schemaRefs>
</ds:datastoreItem>
</file>

<file path=customXml/itemProps3.xml><?xml version="1.0" encoding="utf-8"?>
<ds:datastoreItem xmlns:ds="http://schemas.openxmlformats.org/officeDocument/2006/customXml" ds:itemID="{AEC36290-4BD3-4CD6-9CB6-573CC5600242}">
  <ds:schemaRefs>
    <ds:schemaRef ds:uri="http://purl.org/dc/terms/"/>
    <ds:schemaRef ds:uri="http://schemas.microsoft.com/office/2006/documentManagement/types"/>
    <ds:schemaRef ds:uri="http://purl.org/dc/dcmitype/"/>
    <ds:schemaRef ds:uri="http://schemas.microsoft.com/office/infopath/2007/PartnerControls"/>
    <ds:schemaRef ds:uri="fa209568-87c0-4974-9112-81b1e9820bc2"/>
    <ds:schemaRef ds:uri="http://purl.org/dc/elements/1.1/"/>
    <ds:schemaRef ds:uri="http://schemas.microsoft.com/office/2006/metadata/properties"/>
    <ds:schemaRef ds:uri="http://schemas.openxmlformats.org/package/2006/metadata/core-properties"/>
    <ds:schemaRef ds:uri="e5139c62-fc03-44d8-9a5d-c3c19dbca06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 Trade for September 2022</dc:title>
  <dc:subject/>
  <dc:creator>HM Revenue &amp; Customs</dc:creator>
  <cp:keywords>gold, trade, monthly, 2022</cp:keywords>
  <dc:description/>
  <cp:lastModifiedBy>Debra Bearcroft</cp:lastModifiedBy>
  <cp:revision/>
  <dcterms:created xsi:type="dcterms:W3CDTF">2014-02-28T16:00:31Z</dcterms:created>
  <dcterms:modified xsi:type="dcterms:W3CDTF">2022-11-02T10:09:18Z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y fmtid="{D5CDD505-2E9C-101B-9397-08002B2CF9AE}" pid="9" name="ContentTypeId">
    <vt:lpwstr>0x0101009B072416A55E2D47A74C0992BDA32433</vt:lpwstr>
  </property>
  <property fmtid="{D5CDD505-2E9C-101B-9397-08002B2CF9AE}" pid="10" name="MediaServiceImageTags">
    <vt:lpwstr/>
  </property>
</Properties>
</file>