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8_{0AEF410D-2254-461C-B187-A90764B2A0EF}" xr6:coauthVersionLast="47"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2" l="1"/>
  <c r="D57" i="1"/>
  <c r="D58" i="1"/>
  <c r="D58" i="2"/>
  <c r="D59" i="2"/>
  <c r="D59"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<sst xmlns="http://schemas.openxmlformats.org/spreadsheetml/2006/main" count="102" uniqueCount="71">
  <si>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</si>
  <si>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</si>
  <si>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</si>
  <si>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</si>
  <si>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</si>
  <si>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</si>
  <si>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</si>
  <si>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</si>
  <si>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</si>
  <si>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</si>
  <si>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</si>
  <si>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CANADA</t>
  </si>
  <si>
    <t>UNITED STATES</t>
  </si>
  <si>
    <t>SPAIN</t>
  </si>
  <si>
    <t>MEXICO</t>
  </si>
  <si>
    <t>BRAZIL</t>
  </si>
  <si>
    <t>AUSTRIA</t>
  </si>
  <si>
    <t>SWEDEN</t>
  </si>
  <si>
    <t>SWITZERLAND</t>
  </si>
  <si>
    <t>GERMANY</t>
  </si>
  <si>
    <t>HONG KONG</t>
  </si>
  <si>
    <t>FRANCE</t>
  </si>
  <si>
    <t>CYPRUS</t>
  </si>
  <si>
    <t>SINGAPORE</t>
  </si>
  <si>
    <t>CHINA</t>
  </si>
  <si>
    <t>BELGIUM</t>
  </si>
  <si>
    <t>IRELAND</t>
  </si>
  <si>
    <t>DENMARK</t>
  </si>
  <si>
    <t>ITALY</t>
  </si>
  <si>
    <t>ESTONIA</t>
  </si>
  <si>
    <t>INDIA</t>
  </si>
  <si>
    <t>JAPAN</t>
  </si>
  <si>
    <t>Note: 2022 data is provisional</t>
  </si>
  <si>
    <t>UAE</t>
  </si>
  <si>
    <t>NETHERLANDS</t>
  </si>
  <si>
    <t>LUXEMBOURG</t>
  </si>
  <si>
    <t>AUSTRALIA</t>
  </si>
  <si>
    <t>KUWAIT</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</si>
  <si>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</si>
  <si>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</si>
  <si>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</si>
  <si>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</si>
  <si>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</si>
  <si>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</si>
  <si>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</si>
  <si>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</si>
  <si>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</si>
  <si>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</si>
  <si>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</si>
  <si>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</si>
  <si>
    <t>SOUTH KOREA</t>
  </si>
  <si>
    <t>TURKEY</t>
  </si>
  <si>
    <t>THAILAND</t>
  </si>
  <si>
    <t>ICELAND</t>
  </si>
  <si>
    <t>NORWAY</t>
  </si>
  <si>
    <t>KAZAKHSTAN</t>
  </si>
  <si>
    <t>ISRAEL</t>
  </si>
  <si>
    <t>ARGENTINA</t>
  </si>
  <si>
    <t>country</t>
  </si>
  <si>
    <t>MALTA</t>
  </si>
  <si>
    <t>CONGO (REPUBLIC)</t>
  </si>
  <si>
    <t>ANDORRA</t>
  </si>
  <si>
    <t>FINLAND</t>
  </si>
  <si>
    <t>NEW ZEALAND</t>
  </si>
  <si>
    <t>MACAO</t>
  </si>
  <si>
    <t>TRINIDAD:TOBAGO</t>
  </si>
  <si>
    <t>MALAYSIA</t>
  </si>
  <si>
    <t>OMAN</t>
  </si>
  <si>
    <t>GIBRALTAR</t>
  </si>
  <si>
    <t>Total Non-Monetary Gold Imports by Country (August 2022)</t>
  </si>
  <si>
    <t>Total Non-EU Non-Monetary Gold Exports by Country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</si>
</sst>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59"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59"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29"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9"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2"/>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6"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35423401601</v>
      </c>
      <c r="C40" s="10">
        <v>31520514890</v>
      </c>
      <c r="D40" s="23">
        <f>Table4[[#This Row],[Total Imports (£)]]-Table4[[#This Row],[Total Imports Excl Non-Monetary Gold (£)]]</f>
        <v>3902886711</v>
      </c>
    </row>
    <row r="41" spans="1:4" x14ac:dyDescent="0.25">
      <c r="A41" s="22">
        <v>44228</v>
      </c>
      <c r="B41" s="10">
        <v>35015351672</v>
      </c>
      <c r="C41" s="10">
        <v>32791844941</v>
      </c>
      <c r="D41" s="23">
        <f>Table4[[#This Row],[Total Imports (£)]]-Table4[[#This Row],[Total Imports Excl Non-Monetary Gold (£)]]</f>
        <v>2223506731</v>
      </c>
    </row>
    <row r="42" spans="1:4" x14ac:dyDescent="0.25">
      <c r="A42" s="22">
        <v>44256</v>
      </c>
      <c r="B42" s="10">
        <v>41915338804</v>
      </c>
      <c r="C42" s="10">
        <v>39391056848</v>
      </c>
      <c r="D42" s="23">
        <f>Table4[[#This Row],[Total Imports (£)]]-Table4[[#This Row],[Total Imports Excl Non-Monetary Gold (£)]]</f>
        <v>2524281956</v>
      </c>
    </row>
    <row r="43" spans="1:4" x14ac:dyDescent="0.25">
      <c r="A43" s="22">
        <v>44287</v>
      </c>
      <c r="B43" s="10">
        <v>39327498338</v>
      </c>
      <c r="C43" s="10">
        <v>36839806095</v>
      </c>
      <c r="D43" s="23">
        <f>Table4[[#This Row],[Total Imports (£)]]-Table4[[#This Row],[Total Imports Excl Non-Monetary Gold (£)]]</f>
        <v>2487692243</v>
      </c>
    </row>
    <row r="44" spans="1:4" x14ac:dyDescent="0.25">
      <c r="A44" s="22">
        <v>44317</v>
      </c>
      <c r="B44" s="10">
        <v>39864320812</v>
      </c>
      <c r="C44" s="10">
        <v>35688320219</v>
      </c>
      <c r="D44" s="23">
        <f>Table4[[#This Row],[Total Imports (£)]]-Table4[[#This Row],[Total Imports Excl Non-Monetary Gold (£)]]</f>
        <v>4176000593</v>
      </c>
    </row>
    <row r="45" spans="1:4" x14ac:dyDescent="0.25">
      <c r="A45" s="22">
        <v>44348</v>
      </c>
      <c r="B45" s="10">
        <v>44949478777</v>
      </c>
      <c r="C45" s="10">
        <v>38841980261</v>
      </c>
      <c r="D45" s="23">
        <f>Table4[[#This Row],[Total Imports (£)]]-Table4[[#This Row],[Total Imports Excl Non-Monetary Gold (£)]]</f>
        <v>6107498516</v>
      </c>
    </row>
    <row r="46" spans="1:4" x14ac:dyDescent="0.25">
      <c r="A46" s="22">
        <v>44378</v>
      </c>
      <c r="B46" s="10">
        <v>42538808310</v>
      </c>
      <c r="C46" s="10">
        <v>39086086845</v>
      </c>
      <c r="D46" s="23">
        <f>Table4[[#This Row],[Total Imports (£)]]-Table4[[#This Row],[Total Imports Excl Non-Monetary Gold (£)]]</f>
        <v>3452721465</v>
      </c>
    </row>
    <row r="47" spans="1:4" x14ac:dyDescent="0.25">
      <c r="A47" s="22">
        <v>44409</v>
      </c>
      <c r="B47" s="10">
        <v>39613085307</v>
      </c>
      <c r="C47" s="10">
        <v>35660514995</v>
      </c>
      <c r="D47" s="23">
        <f>Table4[[#This Row],[Total Imports (£)]]-Table4[[#This Row],[Total Imports Excl Non-Monetary Gold (£)]]</f>
        <v>3952570312</v>
      </c>
    </row>
    <row r="48" spans="1:4" x14ac:dyDescent="0.25">
      <c r="A48" s="22">
        <v>44440</v>
      </c>
      <c r="B48" s="10">
        <v>45364038736</v>
      </c>
      <c r="C48" s="10">
        <v>42557975972</v>
      </c>
      <c r="D48" s="23">
        <f>Table4[[#This Row],[Total Imports (£)]]-Table4[[#This Row],[Total Imports Excl Non-Monetary Gold (£)]]</f>
        <v>2806062764</v>
      </c>
    </row>
    <row r="49" spans="1:4" x14ac:dyDescent="0.25">
      <c r="A49" s="22">
        <v>44470</v>
      </c>
      <c r="B49" s="10">
        <v>45427860057</v>
      </c>
      <c r="C49" s="10">
        <v>42418791386</v>
      </c>
      <c r="D49" s="23">
        <f>Table4[[#This Row],[Total Imports (£)]]-Table4[[#This Row],[Total Imports Excl Non-Monetary Gold (£)]]</f>
        <v>3009068671</v>
      </c>
    </row>
    <row r="50" spans="1:4" x14ac:dyDescent="0.25">
      <c r="A50" s="22">
        <v>44501</v>
      </c>
      <c r="B50" s="10">
        <v>48241382785</v>
      </c>
      <c r="C50" s="10">
        <v>45317872895</v>
      </c>
      <c r="D50" s="23">
        <f>Table4[[#This Row],[Total Imports (£)]]-Table4[[#This Row],[Total Imports Excl Non-Monetary Gold (£)]]</f>
        <v>2923509890</v>
      </c>
    </row>
    <row r="51" spans="1:4" x14ac:dyDescent="0.25">
      <c r="A51" s="22">
        <v>44531</v>
      </c>
      <c r="B51" s="10">
        <v>46507153070</v>
      </c>
      <c r="C51" s="10">
        <v>43801591571</v>
      </c>
      <c r="D51" s="23">
        <f>Table4[[#This Row],[Total Imports (£)]]-Table4[[#This Row],[Total Imports Excl Non-Monetary Gold (£)]]</f>
        <v>2705561499</v>
      </c>
    </row>
    <row r="52" spans="1:4" x14ac:dyDescent="0.25">
      <c r="A52" s="22">
        <v>44562</v>
      </c>
      <c r="B52" s="10">
        <v>50372128491</v>
      </c>
      <c r="C52" s="10">
        <v>48311143140</v>
      </c>
      <c r="D52" s="23">
        <f>Table4[[#This Row],[Total Imports (£)]]-Table4[[#This Row],[Total Imports Excl Non-Monetary Gold (£)]]</f>
        <v>2060985351</v>
      </c>
    </row>
    <row r="53" spans="1:4" x14ac:dyDescent="0.25">
      <c r="A53" s="22">
        <v>44593</v>
      </c>
      <c r="B53" s="10">
        <v>49358432138</v>
      </c>
      <c r="C53" s="10">
        <v>46324968463</v>
      </c>
      <c r="D53" s="23">
        <f>Table4[[#This Row],[Total Imports (£)]]-Table4[[#This Row],[Total Imports Excl Non-Monetary Gold (£)]]</f>
        <v>3033463675</v>
      </c>
    </row>
    <row r="54" spans="1:4" x14ac:dyDescent="0.25">
      <c r="A54" s="33">
        <v>44621</v>
      </c>
      <c r="B54" s="31">
        <v>61064735395</v>
      </c>
      <c r="C54" s="31">
        <v>57622522363</v>
      </c>
      <c r="D54" s="34">
        <f>Table4[[#This Row],[Total Imports (£)]]-Table4[[#This Row],[Total Imports Excl Non-Monetary Gold (£)]]</f>
        <v>3442213032</v>
      </c>
    </row>
    <row r="55" spans="1:4" x14ac:dyDescent="0.25">
      <c r="A55" s="22">
        <v>44652</v>
      </c>
      <c r="B55" s="10">
        <v>52320345206</v>
      </c>
      <c r="C55" s="10">
        <v>50440245607</v>
      </c>
      <c r="D55" s="23">
        <f>Table4[[#This Row],[Total Imports (£)]]-Table4[[#This Row],[Total Imports Excl Non-Monetary Gold (£)]]</f>
        <v>1880099599</v>
      </c>
    </row>
    <row r="56" spans="1:4" x14ac:dyDescent="0.25">
      <c r="A56" s="33">
        <v>44682</v>
      </c>
      <c r="B56" s="10">
        <v>53506337793</v>
      </c>
      <c r="C56" s="10">
        <v>51817311204</v>
      </c>
      <c r="D56" s="23">
        <f>Table4[[#This Row],[Total Imports (£)]]-Table4[[#This Row],[Total Imports Excl Non-Monetary Gold (£)]]</f>
        <v>1689026589</v>
      </c>
    </row>
    <row r="57" spans="1:4" x14ac:dyDescent="0.25">
      <c r="A57" s="33">
        <v>44713</v>
      </c>
      <c r="B57" s="10">
        <v>54474410700</v>
      </c>
      <c r="C57" s="10">
        <v>51943365208</v>
      </c>
      <c r="D57" s="23">
        <f>Table4[[#This Row],[Total Imports (£)]]-Table4[[#This Row],[Total Imports Excl Non-Monetary Gold (£)]]</f>
        <v>2531045492</v>
      </c>
    </row>
    <row r="58" spans="1:4" x14ac:dyDescent="0.25">
      <c r="A58" s="22">
        <v>44743</v>
      </c>
      <c r="B58" s="10">
        <v>55453299032</v>
      </c>
      <c r="C58" s="10">
        <v>49829940011</v>
      </c>
      <c r="D58" s="23">
        <f>Table4[[#This Row],[Total Imports (£)]]-Table4[[#This Row],[Total Imports Excl Non-Monetary Gold (£)]]</f>
        <v>5623359021</v>
      </c>
    </row>
    <row r="59" spans="1:4" x14ac:dyDescent="0.25">
      <c r="A59" s="33">
        <v>44774</v>
      </c>
      <c r="B59" s="31">
        <v>54920662155</v>
      </c>
      <c r="C59" s="31">
        <v>51238461593</v>
      </c>
      <c r="D59" s="34">
        <f>Table4[[#This Row],[Total Imports (£)]]-Table4[[#This Row],[Total Imports Excl Non-Monetary Gold (£)]]</f>
        <v>3682200562</v>
      </c>
    </row>
    <row r="61" spans="1:4" x14ac:dyDescent="0.25">
      <c r="A61" s="4" t="s">
        <v>5</v>
      </c>
    </row>
    <row r="62" spans="1:4" x14ac:dyDescent="0.25">
      <c r="A62" s="4" t="s">
        <v>32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39"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26246530355</v>
      </c>
      <c r="C52" s="10">
        <v>23341709336</v>
      </c>
      <c r="D52" s="23">
        <f>Table3[[#This Row],[Total Exports (£)]]-Table3[[#This Row],[Total Exports Excl Non-Monetary Gold (£)]]</f>
        <v>2904821019</v>
      </c>
    </row>
    <row r="53" spans="1:12" x14ac:dyDescent="0.25">
      <c r="A53" s="22">
        <v>44593</v>
      </c>
      <c r="B53" s="10">
        <v>29565033525</v>
      </c>
      <c r="C53" s="10">
        <v>27638304764</v>
      </c>
      <c r="D53" s="23">
        <f>Table3[[#This Row],[Total Exports (£)]]-Table3[[#This Row],[Total Exports Excl Non-Monetary Gold (£)]]</f>
        <v>1926728761</v>
      </c>
      <c r="L53" s="1"/>
    </row>
    <row r="54" spans="1:12" x14ac:dyDescent="0.25">
      <c r="A54" s="33">
        <v>44621</v>
      </c>
      <c r="B54" s="31">
        <v>34218247680</v>
      </c>
      <c r="C54" s="31">
        <v>32276244729</v>
      </c>
      <c r="D54" s="34">
        <f>Table3[[#This Row],[Total Exports (£)]]-Table3[[#This Row],[Total Exports Excl Non-Monetary Gold (£)]]</f>
        <v>1942002951</v>
      </c>
    </row>
    <row r="55" spans="1:12" x14ac:dyDescent="0.25">
      <c r="A55" s="22">
        <v>44652</v>
      </c>
      <c r="B55" s="10">
        <v>30452648577</v>
      </c>
      <c r="C55" s="10">
        <v>29121668421</v>
      </c>
      <c r="D55" s="23">
        <f>Table3[[#This Row],[Total Exports (£)]]-Table3[[#This Row],[Total Exports Excl Non-Monetary Gold (£)]]</f>
        <v>1330980156</v>
      </c>
    </row>
    <row r="56" spans="1:12" x14ac:dyDescent="0.25">
      <c r="A56" s="33">
        <v>44682</v>
      </c>
      <c r="B56" s="10">
        <v>36487993521</v>
      </c>
      <c r="C56" s="10">
        <v>32451000169</v>
      </c>
      <c r="D56" s="23">
        <f>Table3[[#This Row],[Total Exports (£)]]-Table3[[#This Row],[Total Exports Excl Non-Monetary Gold (£)]]</f>
        <v>4036993352</v>
      </c>
    </row>
    <row r="57" spans="1:12" x14ac:dyDescent="0.25">
      <c r="A57" s="22">
        <v>44713</v>
      </c>
      <c r="B57" s="10">
        <v>33074731283</v>
      </c>
      <c r="C57" s="10">
        <v>30722050165</v>
      </c>
      <c r="D57" s="23">
        <f>Table3[[#This Row],[Total Exports (£)]]-Table3[[#This Row],[Total Exports Excl Non-Monetary Gold (£)]]</f>
        <v>2352681118</v>
      </c>
    </row>
    <row r="58" spans="1:12" x14ac:dyDescent="0.25">
      <c r="A58" s="33">
        <v>44743</v>
      </c>
      <c r="B58" s="10">
        <v>37129283567</v>
      </c>
      <c r="C58" s="10">
        <v>32410631859</v>
      </c>
      <c r="D58" s="23">
        <f>Table3[[#This Row],[Total Exports (£)]]-Table3[[#This Row],[Total Exports Excl Non-Monetary Gold (£)]]</f>
        <v>4718651708</v>
      </c>
    </row>
    <row r="59" spans="1:12" x14ac:dyDescent="0.25">
      <c r="A59" s="22">
        <v>44774</v>
      </c>
      <c r="B59" s="10">
        <v>38142447093</v>
      </c>
      <c r="C59" s="10">
        <v>31779977150</v>
      </c>
      <c r="D59" s="23">
        <f>Table3[[#This Row],[Total Exports (£)]]-Table3[[#This Row],[Total Exports Excl Non-Monetary Gold (£)]]</f>
        <v>6362469943</v>
      </c>
    </row>
    <row r="62" spans="1:12" x14ac:dyDescent="0.25">
      <c r="A62" s="4" t="s">
        <v>5</v>
      </c>
    </row>
    <row r="63" spans="1:12" x14ac:dyDescent="0.25">
      <c r="A63" s="4" t="s">
        <v>32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showGridLines="0" workbookViewId="0"/>
  </sheetViews>
  <sheetFormatPr defaultColWidth="9.1796875" defaultRowHeight="12.5" x14ac:dyDescent="0.25"/>
  <cols>
    <col min="1" max="1" width="20.26953125" style="5" customWidth="1"/>
    <col min="2" max="2" width="17.7265625" style="5" customWidth="1"/>
    <col min="3" max="3" width="20" style="5" customWidth="1"/>
    <col min="4" max="4" width="16.453125" style="5" customWidth="1"/>
    <col min="5" max="16384" width="9.1796875" style="5"/>
  </cols>
  <sheetData>
    <row r="1" spans="1:4" ht="13" x14ac:dyDescent="0.25">
      <c r="A1" s="6" t="s">
        <v>69</v>
      </c>
    </row>
    <row r="2" spans="1:4" x14ac:dyDescent="0.25">
      <c r="A2" s="7"/>
    </row>
    <row r="3" spans="1:4" ht="39" x14ac:dyDescent="0.25">
      <c r="A3" s="27" t="s">
        <v>58</v>
      </c>
      <c r="B3" s="19" t="s">
        <v>2</v>
      </c>
      <c r="C3" s="19" t="s">
        <v>3</v>
      </c>
      <c r="D3" s="20" t="s">
        <v>4</v>
      </c>
    </row>
    <row r="4" spans="1:4" x14ac:dyDescent="0.25">
      <c r="A4" s="30" t="s">
        <v>55</v>
      </c>
      <c r="B4" s="11">
        <v>1464054592</v>
      </c>
      <c r="C4" s="11">
        <v>29523822</v>
      </c>
      <c r="D4" s="21">
        <v>1434530770</v>
      </c>
    </row>
    <row r="5" spans="1:4" x14ac:dyDescent="0.25">
      <c r="A5" s="30" t="s">
        <v>11</v>
      </c>
      <c r="B5" s="11">
        <v>1356026633</v>
      </c>
      <c r="C5" s="11">
        <v>599872548</v>
      </c>
      <c r="D5" s="21">
        <v>756154085</v>
      </c>
    </row>
    <row r="6" spans="1:4" x14ac:dyDescent="0.25">
      <c r="A6" s="30" t="s">
        <v>12</v>
      </c>
      <c r="B6" s="11">
        <v>4725000140</v>
      </c>
      <c r="C6" s="11">
        <v>4158918493</v>
      </c>
      <c r="D6" s="21">
        <v>566081647</v>
      </c>
    </row>
    <row r="7" spans="1:4" x14ac:dyDescent="0.25">
      <c r="A7" s="30" t="s">
        <v>21</v>
      </c>
      <c r="B7" s="11">
        <v>2983183389</v>
      </c>
      <c r="C7" s="11">
        <v>2519923561</v>
      </c>
      <c r="D7" s="21">
        <v>463259828</v>
      </c>
    </row>
    <row r="8" spans="1:4" x14ac:dyDescent="0.25">
      <c r="A8" s="30" t="s">
        <v>19</v>
      </c>
      <c r="B8" s="11">
        <v>5301316929</v>
      </c>
      <c r="C8" s="11">
        <v>5188605348</v>
      </c>
      <c r="D8" s="21">
        <v>112711581</v>
      </c>
    </row>
    <row r="9" spans="1:4" x14ac:dyDescent="0.25">
      <c r="A9" s="30" t="s">
        <v>14</v>
      </c>
      <c r="B9" s="11">
        <v>161529093</v>
      </c>
      <c r="C9" s="11">
        <v>75619978</v>
      </c>
      <c r="D9" s="21">
        <v>85909115</v>
      </c>
    </row>
    <row r="10" spans="1:4" x14ac:dyDescent="0.25">
      <c r="A10" s="30" t="s">
        <v>13</v>
      </c>
      <c r="B10" s="11">
        <v>1228755812</v>
      </c>
      <c r="C10" s="11">
        <v>1163683976</v>
      </c>
      <c r="D10" s="21">
        <v>65071836</v>
      </c>
    </row>
    <row r="11" spans="1:4" x14ac:dyDescent="0.25">
      <c r="A11" s="30" t="s">
        <v>15</v>
      </c>
      <c r="B11" s="11">
        <v>331445412</v>
      </c>
      <c r="C11" s="11">
        <v>285535137</v>
      </c>
      <c r="D11" s="21">
        <v>45910275</v>
      </c>
    </row>
    <row r="12" spans="1:4" x14ac:dyDescent="0.25">
      <c r="A12" s="30" t="s">
        <v>16</v>
      </c>
      <c r="B12" s="11">
        <v>344132996</v>
      </c>
      <c r="C12" s="11">
        <v>298742426</v>
      </c>
      <c r="D12" s="21">
        <v>45390570</v>
      </c>
    </row>
    <row r="13" spans="1:4" x14ac:dyDescent="0.25">
      <c r="A13" s="30" t="s">
        <v>17</v>
      </c>
      <c r="B13" s="11">
        <v>624256102</v>
      </c>
      <c r="C13" s="11">
        <v>580920870</v>
      </c>
      <c r="D13" s="21">
        <v>43335232</v>
      </c>
    </row>
    <row r="14" spans="1:4" x14ac:dyDescent="0.25">
      <c r="A14" s="30" t="s">
        <v>18</v>
      </c>
      <c r="B14" s="11">
        <v>833141481</v>
      </c>
      <c r="C14" s="11">
        <v>792782608</v>
      </c>
      <c r="D14" s="21">
        <v>40358873</v>
      </c>
    </row>
    <row r="15" spans="1:4" x14ac:dyDescent="0.25">
      <c r="A15" s="30" t="s">
        <v>33</v>
      </c>
      <c r="B15" s="11">
        <v>268125664</v>
      </c>
      <c r="C15" s="11">
        <v>248671649</v>
      </c>
      <c r="D15" s="21">
        <v>19454015</v>
      </c>
    </row>
    <row r="16" spans="1:4" x14ac:dyDescent="0.25">
      <c r="A16" s="30" t="s">
        <v>22</v>
      </c>
      <c r="B16" s="11">
        <v>16884666</v>
      </c>
      <c r="C16" s="11">
        <v>13833200</v>
      </c>
      <c r="D16" s="21">
        <v>3051466</v>
      </c>
    </row>
    <row r="17" spans="1:4" x14ac:dyDescent="0.25">
      <c r="A17" s="30" t="s">
        <v>24</v>
      </c>
      <c r="B17" s="11">
        <v>5032184669</v>
      </c>
      <c r="C17" s="11">
        <v>5031845959</v>
      </c>
      <c r="D17" s="21">
        <v>338710</v>
      </c>
    </row>
    <row r="18" spans="1:4" x14ac:dyDescent="0.25">
      <c r="A18" s="30" t="s">
        <v>26</v>
      </c>
      <c r="B18" s="11">
        <v>1648911454</v>
      </c>
      <c r="C18" s="11">
        <v>1648686259</v>
      </c>
      <c r="D18" s="21">
        <v>225195</v>
      </c>
    </row>
    <row r="19" spans="1:4" x14ac:dyDescent="0.25">
      <c r="A19" s="30" t="s">
        <v>29</v>
      </c>
      <c r="B19" s="11">
        <v>48417740</v>
      </c>
      <c r="C19" s="11">
        <v>48353177</v>
      </c>
      <c r="D19" s="21">
        <v>64563</v>
      </c>
    </row>
    <row r="20" spans="1:4" x14ac:dyDescent="0.25">
      <c r="A20" s="30" t="s">
        <v>23</v>
      </c>
      <c r="B20" s="11">
        <v>276758872</v>
      </c>
      <c r="C20" s="11">
        <v>276702111</v>
      </c>
      <c r="D20" s="21">
        <v>56761</v>
      </c>
    </row>
    <row r="21" spans="1:4" x14ac:dyDescent="0.25">
      <c r="A21" s="30" t="s">
        <v>27</v>
      </c>
      <c r="B21" s="11">
        <v>385660079</v>
      </c>
      <c r="C21" s="11">
        <v>385605289</v>
      </c>
      <c r="D21" s="21">
        <v>54790</v>
      </c>
    </row>
    <row r="22" spans="1:4" x14ac:dyDescent="0.25">
      <c r="A22" s="30" t="s">
        <v>20</v>
      </c>
      <c r="B22" s="11">
        <v>429538158</v>
      </c>
      <c r="C22" s="11">
        <v>429483620</v>
      </c>
      <c r="D22" s="21">
        <v>54538</v>
      </c>
    </row>
    <row r="23" spans="1:4" x14ac:dyDescent="0.25">
      <c r="A23" s="30" t="s">
        <v>56</v>
      </c>
      <c r="B23" s="11">
        <v>353426697</v>
      </c>
      <c r="C23" s="11">
        <v>353375650</v>
      </c>
      <c r="D23" s="21">
        <v>51047</v>
      </c>
    </row>
    <row r="24" spans="1:4" x14ac:dyDescent="0.25">
      <c r="A24" s="30" t="s">
        <v>34</v>
      </c>
      <c r="B24" s="11">
        <v>4818897865</v>
      </c>
      <c r="C24" s="11">
        <v>4818860190</v>
      </c>
      <c r="D24" s="21">
        <v>37675</v>
      </c>
    </row>
    <row r="25" spans="1:4" x14ac:dyDescent="0.25">
      <c r="A25" s="30" t="s">
        <v>36</v>
      </c>
      <c r="B25" s="11">
        <v>136375011</v>
      </c>
      <c r="C25" s="11">
        <v>136340423</v>
      </c>
      <c r="D25" s="21">
        <v>34588</v>
      </c>
    </row>
    <row r="26" spans="1:4" x14ac:dyDescent="0.25">
      <c r="A26" s="30" t="s">
        <v>31</v>
      </c>
      <c r="B26" s="11">
        <v>828243346</v>
      </c>
      <c r="C26" s="11">
        <v>828215594</v>
      </c>
      <c r="D26" s="21">
        <v>27752</v>
      </c>
    </row>
    <row r="27" spans="1:4" x14ac:dyDescent="0.25">
      <c r="A27" s="30" t="s">
        <v>28</v>
      </c>
      <c r="B27" s="11">
        <v>1692663766</v>
      </c>
      <c r="C27" s="11">
        <v>1692640960</v>
      </c>
      <c r="D27" s="21">
        <v>22806</v>
      </c>
    </row>
    <row r="28" spans="1:4" x14ac:dyDescent="0.25">
      <c r="A28" s="30" t="s">
        <v>68</v>
      </c>
      <c r="B28" s="11">
        <v>2048281</v>
      </c>
      <c r="C28" s="11">
        <v>2039580</v>
      </c>
      <c r="D28" s="21">
        <v>8701</v>
      </c>
    </row>
    <row r="29" spans="1:4" x14ac:dyDescent="0.25">
      <c r="A29" s="32" t="s">
        <v>35</v>
      </c>
      <c r="B29" s="11">
        <v>40771455</v>
      </c>
      <c r="C29" s="11">
        <v>40767312</v>
      </c>
      <c r="D29" s="21">
        <v>4143</v>
      </c>
    </row>
    <row r="31" spans="1:4" x14ac:dyDescent="0.25">
      <c r="A31" s="4" t="s">
        <v>5</v>
      </c>
    </row>
    <row r="32" spans="1:4" x14ac:dyDescent="0.25">
      <c r="A32" s="4" t="s">
        <v>32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70</v>
      </c>
    </row>
    <row r="2" spans="1:5" x14ac:dyDescent="0.25">
      <c r="A2" s="7"/>
    </row>
    <row r="3" spans="1:5" ht="39.25" customHeight="1" x14ac:dyDescent="0.25">
      <c r="A3" s="29" t="s">
        <v>10</v>
      </c>
      <c r="B3" s="27" t="s">
        <v>7</v>
      </c>
      <c r="C3" s="19" t="s">
        <v>8</v>
      </c>
      <c r="D3" s="20" t="s">
        <v>9</v>
      </c>
      <c r="E3" s="28"/>
    </row>
    <row r="4" spans="1:5" x14ac:dyDescent="0.25">
      <c r="A4" s="30" t="s">
        <v>24</v>
      </c>
      <c r="B4" s="10">
        <v>3336881774</v>
      </c>
      <c r="C4" s="10">
        <v>1093316497</v>
      </c>
      <c r="D4" s="21">
        <v>2243565277</v>
      </c>
    </row>
    <row r="5" spans="1:5" x14ac:dyDescent="0.25">
      <c r="A5" s="30" t="s">
        <v>18</v>
      </c>
      <c r="B5" s="10">
        <v>2510537282</v>
      </c>
      <c r="C5" s="10">
        <v>479971135</v>
      </c>
      <c r="D5" s="21">
        <v>2030566147</v>
      </c>
    </row>
    <row r="6" spans="1:5" x14ac:dyDescent="0.25">
      <c r="A6" s="30" t="s">
        <v>20</v>
      </c>
      <c r="B6" s="10">
        <v>1822362225</v>
      </c>
      <c r="C6" s="10">
        <v>549286228</v>
      </c>
      <c r="D6" s="21">
        <v>1273075997</v>
      </c>
    </row>
    <row r="7" spans="1:5" x14ac:dyDescent="0.25">
      <c r="A7" s="30" t="s">
        <v>33</v>
      </c>
      <c r="B7" s="10">
        <v>859847335</v>
      </c>
      <c r="C7" s="10">
        <v>520602083</v>
      </c>
      <c r="D7" s="21">
        <v>339245252</v>
      </c>
    </row>
    <row r="8" spans="1:5" x14ac:dyDescent="0.25">
      <c r="A8" s="30" t="s">
        <v>23</v>
      </c>
      <c r="B8" s="10">
        <v>689877164</v>
      </c>
      <c r="C8" s="10">
        <v>453323935</v>
      </c>
      <c r="D8" s="21">
        <v>236553229</v>
      </c>
    </row>
    <row r="9" spans="1:5" x14ac:dyDescent="0.25">
      <c r="A9" s="30" t="s">
        <v>51</v>
      </c>
      <c r="B9" s="10">
        <v>579237497</v>
      </c>
      <c r="C9" s="10">
        <v>459363790</v>
      </c>
      <c r="D9" s="21">
        <v>119873707</v>
      </c>
    </row>
    <row r="10" spans="1:5" x14ac:dyDescent="0.25">
      <c r="A10" s="30" t="s">
        <v>13</v>
      </c>
      <c r="B10" s="10">
        <v>736993876</v>
      </c>
      <c r="C10" s="10">
        <v>674365127</v>
      </c>
      <c r="D10" s="21">
        <v>62628749</v>
      </c>
    </row>
    <row r="11" spans="1:5" x14ac:dyDescent="0.25">
      <c r="A11" s="30" t="s">
        <v>19</v>
      </c>
      <c r="B11" s="10">
        <v>2664229074</v>
      </c>
      <c r="C11" s="10">
        <v>2618889286</v>
      </c>
      <c r="D11" s="21">
        <v>45339788</v>
      </c>
    </row>
    <row r="12" spans="1:5" x14ac:dyDescent="0.25">
      <c r="A12" s="30" t="s">
        <v>30</v>
      </c>
      <c r="B12" s="10">
        <v>871644269</v>
      </c>
      <c r="C12" s="10">
        <v>865788579</v>
      </c>
      <c r="D12" s="21">
        <v>5855690</v>
      </c>
    </row>
    <row r="13" spans="1:5" x14ac:dyDescent="0.25">
      <c r="A13" s="30" t="s">
        <v>28</v>
      </c>
      <c r="B13" s="10">
        <v>625554901</v>
      </c>
      <c r="C13" s="10">
        <v>623755840</v>
      </c>
      <c r="D13" s="21">
        <v>1799061</v>
      </c>
    </row>
    <row r="14" spans="1:5" x14ac:dyDescent="0.25">
      <c r="A14" s="30" t="s">
        <v>21</v>
      </c>
      <c r="B14" s="10">
        <v>2066206981</v>
      </c>
      <c r="C14" s="10">
        <v>2064881560</v>
      </c>
      <c r="D14" s="21">
        <v>1325421</v>
      </c>
    </row>
    <row r="15" spans="1:5" x14ac:dyDescent="0.25">
      <c r="A15" s="30" t="s">
        <v>27</v>
      </c>
      <c r="B15" s="10">
        <v>310033004</v>
      </c>
      <c r="C15" s="10">
        <v>308877502</v>
      </c>
      <c r="D15" s="21">
        <v>1155502</v>
      </c>
    </row>
    <row r="16" spans="1:5" x14ac:dyDescent="0.25">
      <c r="A16" s="30" t="s">
        <v>12</v>
      </c>
      <c r="B16" s="10">
        <v>4613022586</v>
      </c>
      <c r="C16" s="10">
        <v>4612264372</v>
      </c>
      <c r="D16" s="21">
        <v>758214</v>
      </c>
    </row>
    <row r="17" spans="1:4" x14ac:dyDescent="0.25">
      <c r="A17" s="30" t="s">
        <v>22</v>
      </c>
      <c r="B17" s="10">
        <v>26367018</v>
      </c>
      <c r="C17" s="10">
        <v>25998341</v>
      </c>
      <c r="D17" s="21">
        <v>368677</v>
      </c>
    </row>
    <row r="18" spans="1:4" x14ac:dyDescent="0.25">
      <c r="A18" s="30" t="s">
        <v>26</v>
      </c>
      <c r="B18" s="10">
        <v>2724972321</v>
      </c>
      <c r="C18" s="10">
        <v>2724788944</v>
      </c>
      <c r="D18" s="21">
        <v>183377</v>
      </c>
    </row>
    <row r="19" spans="1:4" x14ac:dyDescent="0.25">
      <c r="A19" s="30" t="s">
        <v>60</v>
      </c>
      <c r="B19" s="10">
        <v>3741386</v>
      </c>
      <c r="C19" s="10">
        <v>3652580</v>
      </c>
      <c r="D19" s="21">
        <v>88806</v>
      </c>
    </row>
    <row r="20" spans="1:4" x14ac:dyDescent="0.25">
      <c r="A20" s="30" t="s">
        <v>36</v>
      </c>
      <c r="B20" s="10">
        <v>370992036</v>
      </c>
      <c r="C20" s="10">
        <v>370977097</v>
      </c>
      <c r="D20" s="21">
        <v>14939</v>
      </c>
    </row>
    <row r="21" spans="1:4" x14ac:dyDescent="0.25">
      <c r="A21" s="30" t="s">
        <v>54</v>
      </c>
      <c r="B21" s="10">
        <v>306519700</v>
      </c>
      <c r="C21" s="10">
        <v>306507601</v>
      </c>
      <c r="D21" s="21">
        <v>12099</v>
      </c>
    </row>
    <row r="22" spans="1:4" x14ac:dyDescent="0.25">
      <c r="A22" s="30" t="s">
        <v>17</v>
      </c>
      <c r="B22" s="10">
        <v>571055427</v>
      </c>
      <c r="C22" s="10">
        <v>571045654</v>
      </c>
      <c r="D22" s="21">
        <v>9773</v>
      </c>
    </row>
    <row r="23" spans="1:4" x14ac:dyDescent="0.25">
      <c r="A23" s="30" t="s">
        <v>25</v>
      </c>
      <c r="B23" s="10">
        <v>1678425113</v>
      </c>
      <c r="C23" s="10">
        <v>1678416842</v>
      </c>
      <c r="D23" s="21">
        <v>8271</v>
      </c>
    </row>
    <row r="24" spans="1:4" x14ac:dyDescent="0.25">
      <c r="A24" s="30" t="s">
        <v>31</v>
      </c>
      <c r="B24" s="10">
        <v>439102211</v>
      </c>
      <c r="C24" s="10">
        <v>439096203</v>
      </c>
      <c r="D24" s="21">
        <v>6008</v>
      </c>
    </row>
    <row r="25" spans="1:4" x14ac:dyDescent="0.25">
      <c r="A25" s="30" t="s">
        <v>52</v>
      </c>
      <c r="B25" s="10">
        <v>99626773</v>
      </c>
      <c r="C25" s="10">
        <v>99621873</v>
      </c>
      <c r="D25" s="21">
        <v>4900</v>
      </c>
    </row>
    <row r="26" spans="1:4" x14ac:dyDescent="0.25">
      <c r="A26" s="30" t="s">
        <v>61</v>
      </c>
      <c r="B26" s="10">
        <v>553752</v>
      </c>
      <c r="C26" s="10">
        <v>548887</v>
      </c>
      <c r="D26" s="21">
        <v>4865</v>
      </c>
    </row>
    <row r="27" spans="1:4" x14ac:dyDescent="0.25">
      <c r="A27" s="30" t="s">
        <v>62</v>
      </c>
      <c r="B27" s="10">
        <v>92897043</v>
      </c>
      <c r="C27" s="10">
        <v>92892273</v>
      </c>
      <c r="D27" s="21">
        <v>4770</v>
      </c>
    </row>
    <row r="28" spans="1:4" x14ac:dyDescent="0.25">
      <c r="A28" s="30" t="s">
        <v>53</v>
      </c>
      <c r="B28" s="10">
        <v>23890540</v>
      </c>
      <c r="C28" s="10">
        <v>23886564</v>
      </c>
      <c r="D28" s="21">
        <v>3976</v>
      </c>
    </row>
    <row r="29" spans="1:4" x14ac:dyDescent="0.25">
      <c r="A29" s="30" t="s">
        <v>63</v>
      </c>
      <c r="B29" s="10">
        <v>69866194</v>
      </c>
      <c r="C29" s="10">
        <v>69863328</v>
      </c>
      <c r="D29" s="21">
        <v>2866</v>
      </c>
    </row>
    <row r="30" spans="1:4" x14ac:dyDescent="0.25">
      <c r="A30" s="30" t="s">
        <v>50</v>
      </c>
      <c r="B30" s="10">
        <v>546352856</v>
      </c>
      <c r="C30" s="10">
        <v>546350513</v>
      </c>
      <c r="D30" s="21">
        <v>2343</v>
      </c>
    </row>
    <row r="31" spans="1:4" x14ac:dyDescent="0.25">
      <c r="A31" s="30" t="s">
        <v>64</v>
      </c>
      <c r="B31" s="10">
        <v>20821876</v>
      </c>
      <c r="C31" s="10">
        <v>20819874</v>
      </c>
      <c r="D31" s="21">
        <v>2002</v>
      </c>
    </row>
    <row r="32" spans="1:4" x14ac:dyDescent="0.25">
      <c r="A32" s="30" t="s">
        <v>57</v>
      </c>
      <c r="B32" s="10">
        <v>51493797</v>
      </c>
      <c r="C32" s="10">
        <v>51492090</v>
      </c>
      <c r="D32" s="21">
        <v>1707</v>
      </c>
    </row>
    <row r="33" spans="1:4" x14ac:dyDescent="0.25">
      <c r="A33" s="32" t="s">
        <v>11</v>
      </c>
      <c r="B33" s="10">
        <v>447601321</v>
      </c>
      <c r="C33" s="10">
        <v>447599621</v>
      </c>
      <c r="D33" s="21">
        <v>1700</v>
      </c>
    </row>
    <row r="34" spans="1:4" x14ac:dyDescent="0.25">
      <c r="A34" s="32" t="s">
        <v>59</v>
      </c>
      <c r="B34" s="10">
        <v>46070152</v>
      </c>
      <c r="C34" s="10">
        <v>46068865</v>
      </c>
      <c r="D34" s="21">
        <v>1287</v>
      </c>
    </row>
    <row r="35" spans="1:4" x14ac:dyDescent="0.25">
      <c r="A35" s="32" t="s">
        <v>34</v>
      </c>
      <c r="B35" s="10">
        <v>2971478730</v>
      </c>
      <c r="C35" s="10">
        <v>2971477478</v>
      </c>
      <c r="D35" s="21">
        <v>1252</v>
      </c>
    </row>
    <row r="36" spans="1:4" x14ac:dyDescent="0.25">
      <c r="A36" s="32" t="s">
        <v>37</v>
      </c>
      <c r="B36" s="10">
        <v>41602382</v>
      </c>
      <c r="C36" s="10">
        <v>41601199</v>
      </c>
      <c r="D36" s="21">
        <v>1183</v>
      </c>
    </row>
    <row r="37" spans="1:4" x14ac:dyDescent="0.25">
      <c r="A37" s="32" t="s">
        <v>65</v>
      </c>
      <c r="B37" s="10">
        <v>9147228</v>
      </c>
      <c r="C37" s="10">
        <v>9146096</v>
      </c>
      <c r="D37" s="21">
        <v>1132</v>
      </c>
    </row>
    <row r="38" spans="1:4" x14ac:dyDescent="0.25">
      <c r="A38" s="32" t="s">
        <v>66</v>
      </c>
      <c r="B38" s="10">
        <v>142500765</v>
      </c>
      <c r="C38" s="10">
        <v>142499745</v>
      </c>
      <c r="D38" s="21">
        <v>1020</v>
      </c>
    </row>
    <row r="39" spans="1:4" x14ac:dyDescent="0.25">
      <c r="A39" s="32" t="s">
        <v>67</v>
      </c>
      <c r="B39" s="10">
        <v>47505253</v>
      </c>
      <c r="C39" s="10">
        <v>47504297</v>
      </c>
      <c r="D39" s="21">
        <v>956</v>
      </c>
    </row>
    <row r="41" spans="1:4" x14ac:dyDescent="0.25">
      <c r="A41" s="4" t="s">
        <v>5</v>
      </c>
    </row>
    <row r="42" spans="1:4" x14ac:dyDescent="0.25">
      <c r="A42" s="4" t="s">
        <v>32</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38</v>
      </c>
    </row>
    <row r="2" spans="1:1" ht="13.75" customHeight="1" x14ac:dyDescent="0.25">
      <c r="A2" s="13"/>
    </row>
    <row r="3" spans="1:1" ht="50" x14ac:dyDescent="0.25">
      <c r="A3" s="14" t="s">
        <v>39</v>
      </c>
    </row>
    <row r="4" spans="1:1" x14ac:dyDescent="0.25">
      <c r="A4" s="13"/>
    </row>
    <row r="5" spans="1:1" ht="15.5" x14ac:dyDescent="0.35">
      <c r="A5" s="15" t="s">
        <v>40</v>
      </c>
    </row>
    <row r="6" spans="1:1" ht="25" x14ac:dyDescent="0.25">
      <c r="A6" s="14" t="s">
        <v>41</v>
      </c>
    </row>
    <row r="7" spans="1:1" x14ac:dyDescent="0.25">
      <c r="A7" s="14"/>
    </row>
    <row r="8" spans="1:1" ht="15.5" x14ac:dyDescent="0.35">
      <c r="A8" s="15" t="s">
        <v>42</v>
      </c>
    </row>
    <row r="9" spans="1:1" ht="25" x14ac:dyDescent="0.25">
      <c r="A9" s="16" t="s">
        <v>43</v>
      </c>
    </row>
    <row r="10" spans="1:1" ht="15.5" x14ac:dyDescent="0.35">
      <c r="A10" s="15"/>
    </row>
    <row r="11" spans="1:1" ht="15.5" x14ac:dyDescent="0.35">
      <c r="A11" s="15" t="s">
        <v>44</v>
      </c>
    </row>
    <row r="12" spans="1:1" ht="25" x14ac:dyDescent="0.25">
      <c r="A12" s="16" t="s">
        <v>45</v>
      </c>
    </row>
    <row r="13" spans="1:1" x14ac:dyDescent="0.25">
      <c r="A13" s="16"/>
    </row>
    <row r="14" spans="1:1" ht="15.5" x14ac:dyDescent="0.35">
      <c r="A14" s="15" t="s">
        <v>46</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47</v>
      </c>
    </row>
    <row r="23" spans="1:1" x14ac:dyDescent="0.25">
      <c r="A23" s="13"/>
    </row>
    <row r="24" spans="1:1" x14ac:dyDescent="0.25">
      <c r="A24" s="17" t="s">
        <v>48</v>
      </c>
    </row>
    <row r="25" spans="1:1" x14ac:dyDescent="0.25">
      <c r="A25" s="13"/>
    </row>
    <row r="26" spans="1:1" x14ac:dyDescent="0.25">
      <c r="A26" s="13" t="s">
        <v>49</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613a52534624fcf03e6ff4e2b5194c7b">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79cd98d89bf69912fdb04a26008c75af"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C36290-4BD3-4CD6-9CB6-573CC5600242}">
  <ds:schemaRefs>
    <ds:schemaRef ds:uri="http://purl.org/dc/terms/"/>
    <ds:schemaRef ds:uri="http://schemas.microsoft.com/office/2006/documentManagement/types"/>
    <ds:schemaRef ds:uri="http://schemas.openxmlformats.org/package/2006/metadata/core-properties"/>
    <ds:schemaRef ds:uri="http://purl.org/dc/elements/1.1/"/>
    <ds:schemaRef ds:uri="fa209568-87c0-4974-9112-81b1e9820bc2"/>
    <ds:schemaRef ds:uri="http://schemas.microsoft.com/office/2006/metadata/properties"/>
    <ds:schemaRef ds:uri="http://schemas.microsoft.com/office/infopath/2007/PartnerControls"/>
    <ds:schemaRef ds:uri="e5139c62-fc03-44d8-9a5d-c3c19dbca065"/>
    <ds:schemaRef ds:uri="http://www.w3.org/XML/1998/namespace"/>
    <ds:schemaRef ds:uri="http://purl.org/dc/dcmitype/"/>
  </ds:schemaRefs>
</ds:datastoreItem>
</file>

<file path=customXml/itemProps2.xml><?xml version="1.0" encoding="utf-8"?>
<ds:datastoreItem xmlns:ds="http://schemas.openxmlformats.org/officeDocument/2006/customXml" ds:itemID="{97202DBD-8CC4-43FD-B4EE-0D579E8DE3B8}">
  <ds:schemaRefs>
    <ds:schemaRef ds:uri="http://schemas.microsoft.com/sharepoint/v3/contenttype/forms"/>
  </ds:schemaRefs>
</ds:datastoreItem>
</file>

<file path=customXml/itemProps3.xml><?xml version="1.0" encoding="utf-8"?>
<ds:datastoreItem xmlns:ds="http://schemas.openxmlformats.org/officeDocument/2006/customXml" ds:itemID="{AF0821DD-E209-4EDC-A21F-79670E2D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August 2022</dc:title>
  <dc:subject/>
  <dc:creator>HM Revenue &amp; Customs</dc:creator>
  <cp:keywords>gold, trade, August, 2022</cp:keywords>
  <dc:description/>
  <cp:lastModifiedBy>Debra Bearcroft</cp:lastModifiedBy>
  <cp:revision/>
  <dcterms:created xsi:type="dcterms:W3CDTF">2014-02-28T16:00:31Z</dcterms:created>
  <dcterms:modified xsi:type="dcterms:W3CDTF">2022-10-06T09:22:44Z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