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8_{1A4B9E6D-99E5-4992-A2C5-9E7C6AD59FB4}" xr6:coauthVersionLast="47" xr6:coauthVersionMax="47"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1" l="1"/>
  <c r="D64" i="2"/>
  <c r="D63" i="2"/>
  <c r="D63" i="1"/>
  <c r="D61" i="2"/>
  <c r="D61" i="1"/>
  <c r="D60" i="2"/>
  <c r="D62" i="2"/>
  <c r="D62" i="1"/>
  <c r="D60" i="1"/>
  <c r="D57" i="2"/>
  <c r="D57" i="1"/>
  <c r="D58" i="1"/>
  <c r="D58" i="2"/>
  <c r="D59" i="2"/>
  <c r="D59"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<sst xmlns="http://schemas.openxmlformats.org/spreadsheetml/2006/main" count="101" uniqueCount="70">
  <si>
    <t>Imports Time Series</t>
  </si>
  <si>
    <t>Month</t>
  </si>
  <si>
    <t>Total Imports (£)</t>
  </si>
  <si>
    <t>Total Imports Excl Non-Monetary Gold (£)</t>
  </si>
  <si>
    <t>Non-Monetary Gold Imports (£)</t>
  </si>
  <si>
    <t>Source: HM Revenue and Customs Overseas Trade Statistics</t>
  </si>
  <si>
    <t>Exports Time Series</t>
  </si>
  <si>
    <t>Total Exports (£)</t>
  </si>
  <si>
    <t>Total Exports Excl Non-Monetary Gold (£)</t>
  </si>
  <si>
    <t>Non-Monetary Gold Exports (£)</t>
  </si>
  <si>
    <t>country</t>
  </si>
  <si>
    <t>UNITED STATES</t>
  </si>
  <si>
    <t>CANADA</t>
  </si>
  <si>
    <t>GERMANY</t>
  </si>
  <si>
    <t>SPAIN</t>
  </si>
  <si>
    <t>MEXICO</t>
  </si>
  <si>
    <t>AUSTRIA</t>
  </si>
  <si>
    <t>SWEDEN</t>
  </si>
  <si>
    <t>SWITZERLAND</t>
  </si>
  <si>
    <t>BRAZIL</t>
  </si>
  <si>
    <t>ITALY</t>
  </si>
  <si>
    <t>SINGAPORE</t>
  </si>
  <si>
    <t>UAE</t>
  </si>
  <si>
    <t>CYPRUS</t>
  </si>
  <si>
    <t>BELGIUM</t>
  </si>
  <si>
    <t>DENMARK</t>
  </si>
  <si>
    <t>CHINA</t>
  </si>
  <si>
    <t>IRELAND</t>
  </si>
  <si>
    <t>FRANCE</t>
  </si>
  <si>
    <t>ESTONIA</t>
  </si>
  <si>
    <t>AUSTRALIA</t>
  </si>
  <si>
    <t>JAPAN</t>
  </si>
  <si>
    <t>SOUTH AFRICA</t>
  </si>
  <si>
    <t>LUXEMBOURG</t>
  </si>
  <si>
    <t>HONG KONG</t>
  </si>
  <si>
    <t>SOUTH KOREA</t>
  </si>
  <si>
    <t>Country</t>
  </si>
  <si>
    <t>TURKEY</t>
  </si>
  <si>
    <t>CZECHIA</t>
  </si>
  <si>
    <t>INDIA</t>
  </si>
  <si>
    <t>ICELAND</t>
  </si>
  <si>
    <t>NETHERLANDS</t>
  </si>
  <si>
    <t>MALTA</t>
  </si>
  <si>
    <t>NEW ZEALAND</t>
  </si>
  <si>
    <t>POLAND</t>
  </si>
  <si>
    <t>ISRAEL</t>
  </si>
  <si>
    <t>MALAYSIA</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</si>
  <si>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</si>
  <si>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</si>
  <si>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</si>
  <si>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</si>
  <si>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</si>
  <si>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</si>
  <si>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</si>
  <si>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</si>
  <si>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</si>
  <si>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</si>
  <si>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2023</t>
  </si>
  <si>
    <t>If using specific facts contained in this release please check the information is still current.</t>
  </si>
  <si>
    <t>Total Non-EU Non-Monetary Gold Exports by Country (January 2023)</t>
  </si>
  <si>
    <t>Note: 2022 and 2023 data is provisional</t>
  </si>
  <si>
    <t>COLOMBIA</t>
  </si>
  <si>
    <t>Total Non-Monetary Gold Imports by Country (January 2023)</t>
  </si>
  <si>
    <t>PAKISTAN</t>
  </si>
  <si>
    <t>VIETNAM</t>
  </si>
  <si>
    <t>THAILAND</t>
  </si>
  <si>
    <t>KUWAIT</t>
  </si>
  <si>
    <t>INDONESIA</t>
  </si>
  <si>
    <t>SAUDI ARABIA</t>
  </si>
  <si>
    <t>TAIWAN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</si>
</sst>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5">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0" fontId="10" fillId="0" borderId="25" xfId="0" applyFont="1" applyBorder="1" applyAlignment="1">
      <alignment vertical="top" wrapText="1"/>
    </xf>
    <xf numFmtId="17" fontId="10" fillId="0" borderId="26" xfId="0" applyNumberFormat="1" applyFont="1" applyBorder="1" applyAlignment="1">
      <alignment horizontal="center" vertical="top" wrapText="1"/>
    </xf>
    <xf numFmtId="3" fontId="10" fillId="0" borderId="27"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64"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64"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29"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8"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0.7265625" style="1" customWidth="1"/>
    <col min="4" max="4" width="17.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26"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35443617166</v>
      </c>
      <c r="C40" s="10">
        <v>31540730455</v>
      </c>
      <c r="D40" s="23">
        <f>Table4[[#This Row],[Total Imports (£)]]-Table4[[#This Row],[Total Imports Excl Non-Monetary Gold (£)]]</f>
        <v>3902886711</v>
      </c>
    </row>
    <row r="41" spans="1:4" x14ac:dyDescent="0.25">
      <c r="A41" s="22">
        <v>44228</v>
      </c>
      <c r="B41" s="10">
        <v>35039949391</v>
      </c>
      <c r="C41" s="10">
        <v>32816442660</v>
      </c>
      <c r="D41" s="23">
        <f>Table4[[#This Row],[Total Imports (£)]]-Table4[[#This Row],[Total Imports Excl Non-Monetary Gold (£)]]</f>
        <v>2223506731</v>
      </c>
    </row>
    <row r="42" spans="1:4" x14ac:dyDescent="0.25">
      <c r="A42" s="22">
        <v>44256</v>
      </c>
      <c r="B42" s="10">
        <v>41962321676</v>
      </c>
      <c r="C42" s="10">
        <v>39438039720</v>
      </c>
      <c r="D42" s="23">
        <f>Table4[[#This Row],[Total Imports (£)]]-Table4[[#This Row],[Total Imports Excl Non-Monetary Gold (£)]]</f>
        <v>2524281956</v>
      </c>
    </row>
    <row r="43" spans="1:4" x14ac:dyDescent="0.25">
      <c r="A43" s="22">
        <v>44287</v>
      </c>
      <c r="B43" s="10">
        <v>39352852933</v>
      </c>
      <c r="C43" s="10">
        <v>36865160690</v>
      </c>
      <c r="D43" s="23">
        <f>Table4[[#This Row],[Total Imports (£)]]-Table4[[#This Row],[Total Imports Excl Non-Monetary Gold (£)]]</f>
        <v>2487692243</v>
      </c>
    </row>
    <row r="44" spans="1:4" x14ac:dyDescent="0.25">
      <c r="A44" s="22">
        <v>44317</v>
      </c>
      <c r="B44" s="10">
        <v>39894094154</v>
      </c>
      <c r="C44" s="10">
        <v>35718093561</v>
      </c>
      <c r="D44" s="23">
        <f>Table4[[#This Row],[Total Imports (£)]]-Table4[[#This Row],[Total Imports Excl Non-Monetary Gold (£)]]</f>
        <v>4176000593</v>
      </c>
    </row>
    <row r="45" spans="1:4" x14ac:dyDescent="0.25">
      <c r="A45" s="22">
        <v>44348</v>
      </c>
      <c r="B45" s="10">
        <v>44967825958</v>
      </c>
      <c r="C45" s="10">
        <v>38860327442</v>
      </c>
      <c r="D45" s="23">
        <f>Table4[[#This Row],[Total Imports (£)]]-Table4[[#This Row],[Total Imports Excl Non-Monetary Gold (£)]]</f>
        <v>6107498516</v>
      </c>
    </row>
    <row r="46" spans="1:4" x14ac:dyDescent="0.25">
      <c r="A46" s="22">
        <v>44378</v>
      </c>
      <c r="B46" s="10">
        <v>42558057449</v>
      </c>
      <c r="C46" s="10">
        <v>39105335984</v>
      </c>
      <c r="D46" s="23">
        <f>Table4[[#This Row],[Total Imports (£)]]-Table4[[#This Row],[Total Imports Excl Non-Monetary Gold (£)]]</f>
        <v>3452721465</v>
      </c>
    </row>
    <row r="47" spans="1:4" x14ac:dyDescent="0.25">
      <c r="A47" s="22">
        <v>44409</v>
      </c>
      <c r="B47" s="10">
        <v>39632334446</v>
      </c>
      <c r="C47" s="10">
        <v>35679764134</v>
      </c>
      <c r="D47" s="23">
        <f>Table4[[#This Row],[Total Imports (£)]]-Table4[[#This Row],[Total Imports Excl Non-Monetary Gold (£)]]</f>
        <v>3952570312</v>
      </c>
    </row>
    <row r="48" spans="1:4" x14ac:dyDescent="0.25">
      <c r="A48" s="22">
        <v>44440</v>
      </c>
      <c r="B48" s="10">
        <v>45382175056</v>
      </c>
      <c r="C48" s="10">
        <v>42576112292</v>
      </c>
      <c r="D48" s="23">
        <f>Table4[[#This Row],[Total Imports (£)]]-Table4[[#This Row],[Total Imports Excl Non-Monetary Gold (£)]]</f>
        <v>2806062764</v>
      </c>
    </row>
    <row r="49" spans="1:4" x14ac:dyDescent="0.25">
      <c r="A49" s="22">
        <v>44470</v>
      </c>
      <c r="B49" s="10">
        <v>45524616271</v>
      </c>
      <c r="C49" s="10">
        <v>42515547600</v>
      </c>
      <c r="D49" s="23">
        <f>Table4[[#This Row],[Total Imports (£)]]-Table4[[#This Row],[Total Imports Excl Non-Monetary Gold (£)]]</f>
        <v>3009068671</v>
      </c>
    </row>
    <row r="50" spans="1:4" x14ac:dyDescent="0.25">
      <c r="A50" s="22">
        <v>44501</v>
      </c>
      <c r="B50" s="10">
        <v>48335180649</v>
      </c>
      <c r="C50" s="10">
        <v>45411670759</v>
      </c>
      <c r="D50" s="23">
        <f>Table4[[#This Row],[Total Imports (£)]]-Table4[[#This Row],[Total Imports Excl Non-Monetary Gold (£)]]</f>
        <v>2923509890</v>
      </c>
    </row>
    <row r="51" spans="1:4" x14ac:dyDescent="0.25">
      <c r="A51" s="22">
        <v>44531</v>
      </c>
      <c r="B51" s="10">
        <v>47172109029</v>
      </c>
      <c r="C51" s="10">
        <v>44466547530</v>
      </c>
      <c r="D51" s="23">
        <f>Table4[[#This Row],[Total Imports (£)]]-Table4[[#This Row],[Total Imports Excl Non-Monetary Gold (£)]]</f>
        <v>2705561499</v>
      </c>
    </row>
    <row r="52" spans="1:4" x14ac:dyDescent="0.25">
      <c r="A52" s="22">
        <v>44562</v>
      </c>
      <c r="B52" s="10">
        <v>51358918687</v>
      </c>
      <c r="C52" s="10">
        <v>49297933336</v>
      </c>
      <c r="D52" s="23">
        <f>Table4[[#This Row],[Total Imports (£)]]-Table4[[#This Row],[Total Imports Excl Non-Monetary Gold (£)]]</f>
        <v>2060985351</v>
      </c>
    </row>
    <row r="53" spans="1:4" x14ac:dyDescent="0.25">
      <c r="A53" s="22">
        <v>44593</v>
      </c>
      <c r="B53" s="10">
        <v>50052936142</v>
      </c>
      <c r="C53" s="10">
        <v>47019472467</v>
      </c>
      <c r="D53" s="23">
        <f>Table4[[#This Row],[Total Imports (£)]]-Table4[[#This Row],[Total Imports Excl Non-Monetary Gold (£)]]</f>
        <v>3033463675</v>
      </c>
    </row>
    <row r="54" spans="1:4" x14ac:dyDescent="0.25">
      <c r="A54" s="33">
        <v>44621</v>
      </c>
      <c r="B54" s="31">
        <v>62199219931</v>
      </c>
      <c r="C54" s="31">
        <v>58757006899</v>
      </c>
      <c r="D54" s="34">
        <f>Table4[[#This Row],[Total Imports (£)]]-Table4[[#This Row],[Total Imports Excl Non-Monetary Gold (£)]]</f>
        <v>3442213032</v>
      </c>
    </row>
    <row r="55" spans="1:4" x14ac:dyDescent="0.25">
      <c r="A55" s="22">
        <v>44652</v>
      </c>
      <c r="B55" s="10">
        <v>53087942594</v>
      </c>
      <c r="C55" s="10">
        <v>51207842814</v>
      </c>
      <c r="D55" s="23">
        <f>Table4[[#This Row],[Total Imports (£)]]-Table4[[#This Row],[Total Imports Excl Non-Monetary Gold (£)]]</f>
        <v>1880099780</v>
      </c>
    </row>
    <row r="56" spans="1:4" x14ac:dyDescent="0.25">
      <c r="A56" s="33">
        <v>44682</v>
      </c>
      <c r="B56" s="10">
        <v>54223079283</v>
      </c>
      <c r="C56" s="10">
        <v>52534052694</v>
      </c>
      <c r="D56" s="23">
        <f>Table4[[#This Row],[Total Imports (£)]]-Table4[[#This Row],[Total Imports Excl Non-Monetary Gold (£)]]</f>
        <v>1689026589</v>
      </c>
    </row>
    <row r="57" spans="1:4" x14ac:dyDescent="0.25">
      <c r="A57" s="33">
        <v>44713</v>
      </c>
      <c r="B57" s="10">
        <v>55218688342</v>
      </c>
      <c r="C57" s="10">
        <v>52687642850</v>
      </c>
      <c r="D57" s="23">
        <f>Table4[[#This Row],[Total Imports (£)]]-Table4[[#This Row],[Total Imports Excl Non-Monetary Gold (£)]]</f>
        <v>2531045492</v>
      </c>
    </row>
    <row r="58" spans="1:4" x14ac:dyDescent="0.25">
      <c r="A58" s="22">
        <v>44743</v>
      </c>
      <c r="B58" s="10">
        <v>56275043653</v>
      </c>
      <c r="C58" s="10">
        <v>50651684632</v>
      </c>
      <c r="D58" s="23">
        <f>Table4[[#This Row],[Total Imports (£)]]-Table4[[#This Row],[Total Imports Excl Non-Monetary Gold (£)]]</f>
        <v>5623359021</v>
      </c>
    </row>
    <row r="59" spans="1:4" x14ac:dyDescent="0.25">
      <c r="A59" s="33">
        <v>44774</v>
      </c>
      <c r="B59" s="31">
        <v>55782383183</v>
      </c>
      <c r="C59" s="31">
        <v>52100182621</v>
      </c>
      <c r="D59" s="34">
        <f>Table4[[#This Row],[Total Imports (£)]]-Table4[[#This Row],[Total Imports Excl Non-Monetary Gold (£)]]</f>
        <v>3682200562</v>
      </c>
    </row>
    <row r="60" spans="1:4" x14ac:dyDescent="0.25">
      <c r="A60" s="22">
        <v>44805</v>
      </c>
      <c r="B60" s="10">
        <v>55871646695</v>
      </c>
      <c r="C60" s="10">
        <v>53101453431</v>
      </c>
      <c r="D60" s="23">
        <f>Table4[[#This Row],[Total Imports (£)]]-Table4[[#This Row],[Total Imports Excl Non-Monetary Gold (£)]]</f>
        <v>2770193264</v>
      </c>
    </row>
    <row r="61" spans="1:4" x14ac:dyDescent="0.25">
      <c r="A61" s="33">
        <v>44835</v>
      </c>
      <c r="B61" s="10">
        <v>56435181130</v>
      </c>
      <c r="C61" s="10">
        <v>53217755607</v>
      </c>
      <c r="D61" s="23">
        <f>Table4[[#This Row],[Total Imports (£)]]-Table4[[#This Row],[Total Imports Excl Non-Monetary Gold (£)]]</f>
        <v>3217425523</v>
      </c>
    </row>
    <row r="62" spans="1:4" x14ac:dyDescent="0.25">
      <c r="A62" s="22">
        <v>44866</v>
      </c>
      <c r="B62" s="10">
        <v>58895215728</v>
      </c>
      <c r="C62" s="10">
        <v>56163185295</v>
      </c>
      <c r="D62" s="23">
        <f>Table4[[#This Row],[Total Imports (£)]]-Table4[[#This Row],[Total Imports Excl Non-Monetary Gold (£)]]</f>
        <v>2732030433</v>
      </c>
    </row>
    <row r="63" spans="1:4" x14ac:dyDescent="0.25">
      <c r="A63" s="33">
        <v>44896</v>
      </c>
      <c r="B63" s="10">
        <v>57504160257</v>
      </c>
      <c r="C63" s="10">
        <v>55598836825</v>
      </c>
      <c r="D63" s="23">
        <f>Table4[[#This Row],[Total Imports (£)]]-Table4[[#This Row],[Total Imports Excl Non-Monetary Gold (£)]]</f>
        <v>1905323432</v>
      </c>
    </row>
    <row r="64" spans="1:4" x14ac:dyDescent="0.25">
      <c r="A64" s="22">
        <v>44927</v>
      </c>
      <c r="B64" s="10">
        <v>54599723858</v>
      </c>
      <c r="C64" s="10">
        <v>52737718803</v>
      </c>
      <c r="D64" s="23">
        <f>Table4[[#This Row],[Total Imports (£)]]-Table4[[#This Row],[Total Imports Excl Non-Monetary Gold (£)]]</f>
        <v>1862005055</v>
      </c>
    </row>
    <row r="66" spans="1:4" x14ac:dyDescent="0.25">
      <c r="A66" s="4" t="s">
        <v>5</v>
      </c>
    </row>
    <row r="67" spans="1:4" x14ac:dyDescent="0.25">
      <c r="A67" s="4" t="s">
        <v>60</v>
      </c>
    </row>
    <row r="70" spans="1:4" x14ac:dyDescent="0.25">
      <c r="D70" s="2"/>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7"/>
  <sheetViews>
    <sheetView showGridLines="0" workbookViewId="0"/>
  </sheetViews>
  <sheetFormatPr defaultColWidth="9.1796875" defaultRowHeight="12.5" x14ac:dyDescent="0.25"/>
  <cols>
    <col min="1" max="1" width="15.7265625" style="5" bestFit="1" customWidth="1"/>
    <col min="2" max="2" width="17.7265625" style="5" customWidth="1"/>
    <col min="3" max="3" width="20.4531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6</v>
      </c>
    </row>
    <row r="2" spans="1:9" x14ac:dyDescent="0.25">
      <c r="A2" s="7"/>
    </row>
    <row r="3" spans="1:9" ht="39" x14ac:dyDescent="0.25">
      <c r="A3" s="24" t="s">
        <v>1</v>
      </c>
      <c r="B3" s="25" t="s">
        <v>7</v>
      </c>
      <c r="C3" s="26" t="s">
        <v>8</v>
      </c>
      <c r="D3" s="26" t="s">
        <v>9</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20090777787</v>
      </c>
      <c r="C40" s="10">
        <v>18951552439</v>
      </c>
      <c r="D40" s="23">
        <f>Table3[[#This Row],[Total Exports (£)]]-Table3[[#This Row],[Total Exports Excl Non-Monetary Gold (£)]]</f>
        <v>1139225348</v>
      </c>
    </row>
    <row r="41" spans="1:4" x14ac:dyDescent="0.25">
      <c r="A41" s="22">
        <v>44228</v>
      </c>
      <c r="B41" s="10">
        <v>26406174405</v>
      </c>
      <c r="C41" s="10">
        <v>23347338398</v>
      </c>
      <c r="D41" s="23">
        <f>Table3[[#This Row],[Total Exports (£)]]-Table3[[#This Row],[Total Exports Excl Non-Monetary Gold (£)]]</f>
        <v>3058836007</v>
      </c>
    </row>
    <row r="42" spans="1:4" x14ac:dyDescent="0.25">
      <c r="A42" s="22">
        <v>44256</v>
      </c>
      <c r="B42" s="10">
        <v>34979166461</v>
      </c>
      <c r="C42" s="10">
        <v>28925090523</v>
      </c>
      <c r="D42" s="23">
        <f>Table3[[#This Row],[Total Exports (£)]]-Table3[[#This Row],[Total Exports Excl Non-Monetary Gold (£)]]</f>
        <v>6054075938</v>
      </c>
    </row>
    <row r="43" spans="1:4" x14ac:dyDescent="0.25">
      <c r="A43" s="22">
        <v>44287</v>
      </c>
      <c r="B43" s="10">
        <v>27381926001</v>
      </c>
      <c r="C43" s="10">
        <v>25220756371</v>
      </c>
      <c r="D43" s="23">
        <f>Table3[[#This Row],[Total Exports (£)]]-Table3[[#This Row],[Total Exports Excl Non-Monetary Gold (£)]]</f>
        <v>2161169630</v>
      </c>
    </row>
    <row r="44" spans="1:4" x14ac:dyDescent="0.25">
      <c r="A44" s="22">
        <v>44317</v>
      </c>
      <c r="B44" s="10">
        <v>27236010579</v>
      </c>
      <c r="C44" s="10">
        <v>26262942757</v>
      </c>
      <c r="D44" s="23">
        <f>Table3[[#This Row],[Total Exports (£)]]-Table3[[#This Row],[Total Exports Excl Non-Monetary Gold (£)]]</f>
        <v>973067822</v>
      </c>
    </row>
    <row r="45" spans="1:4" x14ac:dyDescent="0.25">
      <c r="A45" s="22">
        <v>44348</v>
      </c>
      <c r="B45" s="10">
        <v>27318376306</v>
      </c>
      <c r="C45" s="10">
        <v>26116412351</v>
      </c>
      <c r="D45" s="23">
        <f>Table3[[#This Row],[Total Exports (£)]]-Table3[[#This Row],[Total Exports Excl Non-Monetary Gold (£)]]</f>
        <v>1201963955</v>
      </c>
    </row>
    <row r="46" spans="1:4" x14ac:dyDescent="0.25">
      <c r="A46" s="22">
        <v>44378</v>
      </c>
      <c r="B46" s="10">
        <v>27067738867</v>
      </c>
      <c r="C46" s="10">
        <v>26532618729</v>
      </c>
      <c r="D46" s="23">
        <f>Table3[[#This Row],[Total Exports (£)]]-Table3[[#This Row],[Total Exports Excl Non-Monetary Gold (£)]]</f>
        <v>535120138</v>
      </c>
    </row>
    <row r="47" spans="1:4" x14ac:dyDescent="0.25">
      <c r="A47" s="22">
        <v>44409</v>
      </c>
      <c r="B47" s="10">
        <v>24136893100</v>
      </c>
      <c r="C47" s="10">
        <v>23411666961</v>
      </c>
      <c r="D47" s="23">
        <f>Table3[[#This Row],[Total Exports (£)]]-Table3[[#This Row],[Total Exports Excl Non-Monetary Gold (£)]]</f>
        <v>725226139</v>
      </c>
    </row>
    <row r="48" spans="1:4" x14ac:dyDescent="0.25">
      <c r="A48" s="22">
        <v>44440</v>
      </c>
      <c r="B48" s="10">
        <v>28891025441</v>
      </c>
      <c r="C48" s="10">
        <v>26279714923</v>
      </c>
      <c r="D48" s="23">
        <f>Table3[[#This Row],[Total Exports (£)]]-Table3[[#This Row],[Total Exports Excl Non-Monetary Gold (£)]]</f>
        <v>2611310518</v>
      </c>
    </row>
    <row r="49" spans="1:12" x14ac:dyDescent="0.25">
      <c r="A49" s="22">
        <v>44470</v>
      </c>
      <c r="B49" s="10">
        <v>34036228266</v>
      </c>
      <c r="C49" s="10">
        <v>28906577583</v>
      </c>
      <c r="D49" s="23">
        <f>Table3[[#This Row],[Total Exports (£)]]-Table3[[#This Row],[Total Exports Excl Non-Monetary Gold (£)]]</f>
        <v>5129650683</v>
      </c>
    </row>
    <row r="50" spans="1:12" x14ac:dyDescent="0.25">
      <c r="A50" s="22">
        <v>44501</v>
      </c>
      <c r="B50" s="10">
        <v>30148225225</v>
      </c>
      <c r="C50" s="10">
        <v>28779981260</v>
      </c>
      <c r="D50" s="23">
        <f>Table3[[#This Row],[Total Exports (£)]]-Table3[[#This Row],[Total Exports Excl Non-Monetary Gold (£)]]</f>
        <v>1368243965</v>
      </c>
    </row>
    <row r="51" spans="1:12" x14ac:dyDescent="0.25">
      <c r="A51" s="22">
        <v>44531</v>
      </c>
      <c r="B51" s="10">
        <v>34563895413</v>
      </c>
      <c r="C51" s="10">
        <v>29106387644</v>
      </c>
      <c r="D51" s="23">
        <f>Table3[[#This Row],[Total Exports (£)]]-Table3[[#This Row],[Total Exports Excl Non-Monetary Gold (£)]]</f>
        <v>5457507769</v>
      </c>
    </row>
    <row r="52" spans="1:12" x14ac:dyDescent="0.25">
      <c r="A52" s="22">
        <v>44562</v>
      </c>
      <c r="B52" s="10">
        <v>26261168448</v>
      </c>
      <c r="C52" s="10">
        <v>23356347429</v>
      </c>
      <c r="D52" s="23">
        <f>Table3[[#This Row],[Total Exports (£)]]-Table3[[#This Row],[Total Exports Excl Non-Monetary Gold (£)]]</f>
        <v>2904821019</v>
      </c>
    </row>
    <row r="53" spans="1:12" x14ac:dyDescent="0.25">
      <c r="A53" s="22">
        <v>44593</v>
      </c>
      <c r="B53" s="10">
        <v>29576242167</v>
      </c>
      <c r="C53" s="10">
        <v>27649513406</v>
      </c>
      <c r="D53" s="23">
        <f>Table3[[#This Row],[Total Exports (£)]]-Table3[[#This Row],[Total Exports Excl Non-Monetary Gold (£)]]</f>
        <v>1926728761</v>
      </c>
      <c r="L53" s="1"/>
    </row>
    <row r="54" spans="1:12" x14ac:dyDescent="0.25">
      <c r="A54" s="33">
        <v>44621</v>
      </c>
      <c r="B54" s="31">
        <v>34243018240</v>
      </c>
      <c r="C54" s="31">
        <v>32301015289</v>
      </c>
      <c r="D54" s="34">
        <f>Table3[[#This Row],[Total Exports (£)]]-Table3[[#This Row],[Total Exports Excl Non-Monetary Gold (£)]]</f>
        <v>1942002951</v>
      </c>
    </row>
    <row r="55" spans="1:12" x14ac:dyDescent="0.25">
      <c r="A55" s="22">
        <v>44652</v>
      </c>
      <c r="B55" s="10">
        <v>30482045768</v>
      </c>
      <c r="C55" s="10">
        <v>29151065612</v>
      </c>
      <c r="D55" s="23">
        <f>Table3[[#This Row],[Total Exports (£)]]-Table3[[#This Row],[Total Exports Excl Non-Monetary Gold (£)]]</f>
        <v>1330980156</v>
      </c>
    </row>
    <row r="56" spans="1:12" x14ac:dyDescent="0.25">
      <c r="A56" s="33">
        <v>44682</v>
      </c>
      <c r="B56" s="10">
        <v>36495262610</v>
      </c>
      <c r="C56" s="10">
        <v>32458269258</v>
      </c>
      <c r="D56" s="23">
        <f>Table3[[#This Row],[Total Exports (£)]]-Table3[[#This Row],[Total Exports Excl Non-Monetary Gold (£)]]</f>
        <v>4036993352</v>
      </c>
    </row>
    <row r="57" spans="1:12" x14ac:dyDescent="0.25">
      <c r="A57" s="22">
        <v>44713</v>
      </c>
      <c r="B57" s="10">
        <v>33084356475</v>
      </c>
      <c r="C57" s="10">
        <v>30731675357</v>
      </c>
      <c r="D57" s="23">
        <f>Table3[[#This Row],[Total Exports (£)]]-Table3[[#This Row],[Total Exports Excl Non-Monetary Gold (£)]]</f>
        <v>2352681118</v>
      </c>
    </row>
    <row r="58" spans="1:12" x14ac:dyDescent="0.25">
      <c r="A58" s="33">
        <v>44743</v>
      </c>
      <c r="B58" s="10">
        <v>37150267298</v>
      </c>
      <c r="C58" s="10">
        <v>32431615590</v>
      </c>
      <c r="D58" s="23">
        <f>Table3[[#This Row],[Total Exports (£)]]-Table3[[#This Row],[Total Exports Excl Non-Monetary Gold (£)]]</f>
        <v>4718651708</v>
      </c>
    </row>
    <row r="59" spans="1:12" x14ac:dyDescent="0.25">
      <c r="A59" s="22">
        <v>44774</v>
      </c>
      <c r="B59" s="10">
        <v>38180954367</v>
      </c>
      <c r="C59" s="10">
        <v>31818484424</v>
      </c>
      <c r="D59" s="23">
        <f>Table3[[#This Row],[Total Exports (£)]]-Table3[[#This Row],[Total Exports Excl Non-Monetary Gold (£)]]</f>
        <v>6362469943</v>
      </c>
    </row>
    <row r="60" spans="1:12" x14ac:dyDescent="0.25">
      <c r="A60" s="33">
        <v>44805</v>
      </c>
      <c r="B60" s="10">
        <v>42338133281</v>
      </c>
      <c r="C60" s="10">
        <v>33294304957</v>
      </c>
      <c r="D60" s="23">
        <f>Table3[[#This Row],[Total Exports (£)]]-Table3[[#This Row],[Total Exports Excl Non-Monetary Gold (£)]]</f>
        <v>9043828324</v>
      </c>
    </row>
    <row r="61" spans="1:12" x14ac:dyDescent="0.25">
      <c r="A61" s="22">
        <v>44835</v>
      </c>
      <c r="B61" s="10">
        <v>41611883972</v>
      </c>
      <c r="C61" s="10">
        <v>33060161378</v>
      </c>
      <c r="D61" s="23">
        <f>Table3[[#This Row],[Total Exports (£)]]-Table3[[#This Row],[Total Exports Excl Non-Monetary Gold (£)]]</f>
        <v>8551722594</v>
      </c>
    </row>
    <row r="62" spans="1:12" x14ac:dyDescent="0.25">
      <c r="A62" s="33">
        <v>44866</v>
      </c>
      <c r="B62" s="10">
        <v>41949547992</v>
      </c>
      <c r="C62" s="10">
        <v>34168228237</v>
      </c>
      <c r="D62" s="23">
        <f>Table3[[#This Row],[Total Exports (£)]]-Table3[[#This Row],[Total Exports Excl Non-Monetary Gold (£)]]</f>
        <v>7781319755</v>
      </c>
    </row>
    <row r="63" spans="1:12" x14ac:dyDescent="0.25">
      <c r="A63" s="22">
        <v>44896</v>
      </c>
      <c r="B63" s="10">
        <v>39883746351</v>
      </c>
      <c r="C63" s="10">
        <v>31118854410</v>
      </c>
      <c r="D63" s="23">
        <f>Table3[[#This Row],[Total Exports (£)]]-Table3[[#This Row],[Total Exports Excl Non-Monetary Gold (£)]]</f>
        <v>8764891941</v>
      </c>
    </row>
    <row r="64" spans="1:12" x14ac:dyDescent="0.25">
      <c r="A64" s="33">
        <v>44927</v>
      </c>
      <c r="B64" s="10">
        <v>30126076705</v>
      </c>
      <c r="C64" s="10">
        <v>28189848013</v>
      </c>
      <c r="D64" s="23">
        <f>Table3[[#This Row],[Total Exports (£)]]-Table3[[#This Row],[Total Exports Excl Non-Monetary Gold (£)]]</f>
        <v>1936228692</v>
      </c>
    </row>
    <row r="66" spans="1:1" x14ac:dyDescent="0.25">
      <c r="A66" s="4" t="s">
        <v>5</v>
      </c>
    </row>
    <row r="67" spans="1:1" x14ac:dyDescent="0.25">
      <c r="A67" s="4" t="s">
        <v>60</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2"/>
  <sheetViews>
    <sheetView showGridLines="0" workbookViewId="0"/>
  </sheetViews>
  <sheetFormatPr defaultColWidth="9.1796875" defaultRowHeight="12.5" x14ac:dyDescent="0.25"/>
  <cols>
    <col min="1" max="1" width="20.26953125" style="5" customWidth="1"/>
    <col min="2" max="2" width="17.7265625" style="5" customWidth="1"/>
    <col min="3" max="3" width="20" style="5" customWidth="1"/>
    <col min="4" max="4" width="16.453125" style="5" customWidth="1"/>
    <col min="5" max="16384" width="9.1796875" style="5"/>
  </cols>
  <sheetData>
    <row r="1" spans="1:4" ht="13" x14ac:dyDescent="0.25">
      <c r="A1" s="6" t="s">
        <v>62</v>
      </c>
    </row>
    <row r="2" spans="1:4" x14ac:dyDescent="0.25">
      <c r="A2" s="7"/>
    </row>
    <row r="3" spans="1:4" ht="39" x14ac:dyDescent="0.25">
      <c r="A3" s="27" t="s">
        <v>10</v>
      </c>
      <c r="B3" s="19" t="s">
        <v>2</v>
      </c>
      <c r="C3" s="19" t="s">
        <v>3</v>
      </c>
      <c r="D3" s="20" t="s">
        <v>4</v>
      </c>
    </row>
    <row r="4" spans="1:4" x14ac:dyDescent="0.25">
      <c r="A4" s="30" t="s">
        <v>11</v>
      </c>
      <c r="B4" s="11">
        <v>8149543532</v>
      </c>
      <c r="C4" s="11">
        <v>7448533843</v>
      </c>
      <c r="D4" s="21">
        <v>701009689</v>
      </c>
    </row>
    <row r="5" spans="1:4" x14ac:dyDescent="0.25">
      <c r="A5" s="30" t="s">
        <v>12</v>
      </c>
      <c r="B5" s="11">
        <v>1248626662</v>
      </c>
      <c r="C5" s="11">
        <v>567513387</v>
      </c>
      <c r="D5" s="21">
        <v>681113275</v>
      </c>
    </row>
    <row r="6" spans="1:4" x14ac:dyDescent="0.25">
      <c r="A6" s="30" t="s">
        <v>18</v>
      </c>
      <c r="B6" s="11">
        <v>752896698</v>
      </c>
      <c r="C6" s="11">
        <v>638921065</v>
      </c>
      <c r="D6" s="21">
        <v>113975633</v>
      </c>
    </row>
    <row r="7" spans="1:4" x14ac:dyDescent="0.25">
      <c r="A7" s="30" t="s">
        <v>15</v>
      </c>
      <c r="B7" s="11">
        <v>242563608</v>
      </c>
      <c r="C7" s="11">
        <v>133202132</v>
      </c>
      <c r="D7" s="21">
        <v>109361476</v>
      </c>
    </row>
    <row r="8" spans="1:4" x14ac:dyDescent="0.25">
      <c r="A8" s="30" t="s">
        <v>14</v>
      </c>
      <c r="B8" s="11">
        <v>1372159735</v>
      </c>
      <c r="C8" s="11">
        <v>1269647188</v>
      </c>
      <c r="D8" s="21">
        <v>102512547</v>
      </c>
    </row>
    <row r="9" spans="1:4" x14ac:dyDescent="0.25">
      <c r="A9" s="30" t="s">
        <v>31</v>
      </c>
      <c r="B9" s="11">
        <v>903552260</v>
      </c>
      <c r="C9" s="11">
        <v>853630778</v>
      </c>
      <c r="D9" s="21">
        <v>49921482</v>
      </c>
    </row>
    <row r="10" spans="1:4" x14ac:dyDescent="0.25">
      <c r="A10" s="30" t="s">
        <v>19</v>
      </c>
      <c r="B10" s="11">
        <v>340301630</v>
      </c>
      <c r="C10" s="11">
        <v>296029210</v>
      </c>
      <c r="D10" s="21">
        <v>44272420</v>
      </c>
    </row>
    <row r="11" spans="1:4" x14ac:dyDescent="0.25">
      <c r="A11" s="30" t="s">
        <v>17</v>
      </c>
      <c r="B11" s="11">
        <v>734997755</v>
      </c>
      <c r="C11" s="11">
        <v>699765463</v>
      </c>
      <c r="D11" s="21">
        <v>35232292</v>
      </c>
    </row>
    <row r="12" spans="1:4" x14ac:dyDescent="0.25">
      <c r="A12" s="30" t="s">
        <v>16</v>
      </c>
      <c r="B12" s="11">
        <v>283330831</v>
      </c>
      <c r="C12" s="11">
        <v>270394883</v>
      </c>
      <c r="D12" s="21">
        <v>12935948</v>
      </c>
    </row>
    <row r="13" spans="1:4" x14ac:dyDescent="0.25">
      <c r="A13" s="30" t="s">
        <v>13</v>
      </c>
      <c r="B13" s="11">
        <v>5377151281</v>
      </c>
      <c r="C13" s="11">
        <v>5371289032</v>
      </c>
      <c r="D13" s="21">
        <v>5862249</v>
      </c>
    </row>
    <row r="14" spans="1:4" x14ac:dyDescent="0.25">
      <c r="A14" s="30" t="s">
        <v>20</v>
      </c>
      <c r="B14" s="11">
        <v>1573394456</v>
      </c>
      <c r="C14" s="11">
        <v>1570882866</v>
      </c>
      <c r="D14" s="21">
        <v>2511590</v>
      </c>
    </row>
    <row r="15" spans="1:4" x14ac:dyDescent="0.25">
      <c r="A15" s="30" t="s">
        <v>21</v>
      </c>
      <c r="B15" s="11">
        <v>289747842</v>
      </c>
      <c r="C15" s="11">
        <v>288829969</v>
      </c>
      <c r="D15" s="21">
        <v>917873</v>
      </c>
    </row>
    <row r="16" spans="1:4" x14ac:dyDescent="0.25">
      <c r="A16" s="30" t="s">
        <v>25</v>
      </c>
      <c r="B16" s="11">
        <v>461756296</v>
      </c>
      <c r="C16" s="11">
        <v>461007344</v>
      </c>
      <c r="D16" s="21">
        <v>748952</v>
      </c>
    </row>
    <row r="17" spans="1:4" x14ac:dyDescent="0.25">
      <c r="A17" s="30" t="s">
        <v>27</v>
      </c>
      <c r="B17" s="11">
        <v>1532767450</v>
      </c>
      <c r="C17" s="11">
        <v>1532210751</v>
      </c>
      <c r="D17" s="21">
        <v>556699</v>
      </c>
    </row>
    <row r="18" spans="1:4" x14ac:dyDescent="0.25">
      <c r="A18" s="30" t="s">
        <v>26</v>
      </c>
      <c r="B18" s="11">
        <v>5638964071</v>
      </c>
      <c r="C18" s="11">
        <v>5638604473</v>
      </c>
      <c r="D18" s="21">
        <v>359598</v>
      </c>
    </row>
    <row r="19" spans="1:4" x14ac:dyDescent="0.25">
      <c r="A19" s="30" t="s">
        <v>22</v>
      </c>
      <c r="B19" s="11">
        <v>228022441</v>
      </c>
      <c r="C19" s="11">
        <v>227737663</v>
      </c>
      <c r="D19" s="21">
        <v>284778</v>
      </c>
    </row>
    <row r="20" spans="1:4" x14ac:dyDescent="0.25">
      <c r="A20" s="30" t="s">
        <v>29</v>
      </c>
      <c r="B20" s="11">
        <v>21231112</v>
      </c>
      <c r="C20" s="11">
        <v>21066151</v>
      </c>
      <c r="D20" s="21">
        <v>164961</v>
      </c>
    </row>
    <row r="21" spans="1:4" x14ac:dyDescent="0.25">
      <c r="A21" s="30" t="s">
        <v>24</v>
      </c>
      <c r="B21" s="11">
        <v>2275957436</v>
      </c>
      <c r="C21" s="11">
        <v>2275818786</v>
      </c>
      <c r="D21" s="21">
        <v>138650</v>
      </c>
    </row>
    <row r="22" spans="1:4" x14ac:dyDescent="0.25">
      <c r="A22" s="30" t="s">
        <v>45</v>
      </c>
      <c r="B22" s="11">
        <v>127534984</v>
      </c>
      <c r="C22" s="11">
        <v>127483328</v>
      </c>
      <c r="D22" s="21">
        <v>51656</v>
      </c>
    </row>
    <row r="23" spans="1:4" x14ac:dyDescent="0.25">
      <c r="A23" s="30" t="s">
        <v>33</v>
      </c>
      <c r="B23" s="11">
        <v>43705518</v>
      </c>
      <c r="C23" s="11">
        <v>43676208</v>
      </c>
      <c r="D23" s="21">
        <v>29310</v>
      </c>
    </row>
    <row r="24" spans="1:4" x14ac:dyDescent="0.25">
      <c r="A24" s="30" t="s">
        <v>41</v>
      </c>
      <c r="B24" s="11">
        <v>4039091666</v>
      </c>
      <c r="C24" s="11">
        <v>4039080010</v>
      </c>
      <c r="D24" s="21">
        <v>11656</v>
      </c>
    </row>
    <row r="25" spans="1:4" x14ac:dyDescent="0.25">
      <c r="A25" s="30" t="s">
        <v>35</v>
      </c>
      <c r="B25" s="11">
        <v>293679667</v>
      </c>
      <c r="C25" s="11">
        <v>293669722</v>
      </c>
      <c r="D25" s="21">
        <v>9945</v>
      </c>
    </row>
    <row r="26" spans="1:4" x14ac:dyDescent="0.25">
      <c r="A26" s="30" t="s">
        <v>61</v>
      </c>
      <c r="B26" s="11">
        <v>34307585</v>
      </c>
      <c r="C26" s="11">
        <v>34298510</v>
      </c>
      <c r="D26" s="21">
        <v>9075</v>
      </c>
    </row>
    <row r="27" spans="1:4" x14ac:dyDescent="0.25">
      <c r="A27" s="30" t="s">
        <v>28</v>
      </c>
      <c r="B27" s="11">
        <v>3137800603</v>
      </c>
      <c r="C27" s="11">
        <v>3137794210</v>
      </c>
      <c r="D27" s="21">
        <v>6393</v>
      </c>
    </row>
    <row r="28" spans="1:4" x14ac:dyDescent="0.25">
      <c r="A28" s="30" t="s">
        <v>38</v>
      </c>
      <c r="B28" s="11">
        <v>366913040</v>
      </c>
      <c r="C28" s="11">
        <v>366907076</v>
      </c>
      <c r="D28" s="21">
        <v>5964</v>
      </c>
    </row>
    <row r="29" spans="1:4" x14ac:dyDescent="0.25">
      <c r="A29" s="32" t="s">
        <v>46</v>
      </c>
      <c r="B29" s="11">
        <v>147481700</v>
      </c>
      <c r="C29" s="11">
        <v>147480756</v>
      </c>
      <c r="D29" s="21">
        <v>944</v>
      </c>
    </row>
    <row r="31" spans="1:4" x14ac:dyDescent="0.25">
      <c r="A31" s="4" t="s">
        <v>5</v>
      </c>
    </row>
    <row r="32" spans="1:4" x14ac:dyDescent="0.25">
      <c r="A32" s="4" t="s">
        <v>60</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showGridLines="0" workbookViewId="0"/>
  </sheetViews>
  <sheetFormatPr defaultColWidth="9.1796875" defaultRowHeight="12.5" x14ac:dyDescent="0.25"/>
  <cols>
    <col min="1" max="1" width="21.54296875" style="5" customWidth="1"/>
    <col min="2" max="2" width="17.7265625" style="5" customWidth="1"/>
    <col min="3" max="3" width="20.54296875" style="5" customWidth="1"/>
    <col min="4" max="4" width="17.81640625" style="5" customWidth="1"/>
    <col min="5" max="16384" width="9.1796875" style="5"/>
  </cols>
  <sheetData>
    <row r="1" spans="1:5" ht="13" x14ac:dyDescent="0.25">
      <c r="A1" s="6" t="s">
        <v>59</v>
      </c>
    </row>
    <row r="2" spans="1:5" x14ac:dyDescent="0.25">
      <c r="A2" s="7"/>
    </row>
    <row r="3" spans="1:5" ht="39.25" customHeight="1" x14ac:dyDescent="0.25">
      <c r="A3" s="29" t="s">
        <v>36</v>
      </c>
      <c r="B3" s="27" t="s">
        <v>7</v>
      </c>
      <c r="C3" s="19" t="s">
        <v>8</v>
      </c>
      <c r="D3" s="20" t="s">
        <v>9</v>
      </c>
      <c r="E3" s="28"/>
    </row>
    <row r="4" spans="1:5" x14ac:dyDescent="0.25">
      <c r="A4" s="30" t="s">
        <v>18</v>
      </c>
      <c r="B4" s="10">
        <v>1044295575</v>
      </c>
      <c r="C4" s="10">
        <v>391568452</v>
      </c>
      <c r="D4" s="21">
        <v>652727123</v>
      </c>
    </row>
    <row r="5" spans="1:5" x14ac:dyDescent="0.25">
      <c r="A5" s="30" t="s">
        <v>34</v>
      </c>
      <c r="B5" s="10">
        <v>944373135</v>
      </c>
      <c r="C5" s="10">
        <v>418668003</v>
      </c>
      <c r="D5" s="21">
        <v>525705132</v>
      </c>
    </row>
    <row r="6" spans="1:5" x14ac:dyDescent="0.25">
      <c r="A6" s="30" t="s">
        <v>26</v>
      </c>
      <c r="B6" s="10">
        <v>1334538703</v>
      </c>
      <c r="C6" s="10">
        <v>845692255</v>
      </c>
      <c r="D6" s="21">
        <v>488846448</v>
      </c>
    </row>
    <row r="7" spans="1:5" x14ac:dyDescent="0.25">
      <c r="A7" s="30" t="s">
        <v>12</v>
      </c>
      <c r="B7" s="10">
        <v>618080535</v>
      </c>
      <c r="C7" s="10">
        <v>524597436</v>
      </c>
      <c r="D7" s="21">
        <v>93483099</v>
      </c>
    </row>
    <row r="8" spans="1:5" x14ac:dyDescent="0.25">
      <c r="A8" s="30" t="s">
        <v>14</v>
      </c>
      <c r="B8" s="10">
        <v>746037479</v>
      </c>
      <c r="C8" s="10">
        <v>658331476</v>
      </c>
      <c r="D8" s="21">
        <v>87706003</v>
      </c>
    </row>
    <row r="9" spans="1:5" x14ac:dyDescent="0.25">
      <c r="A9" s="30" t="s">
        <v>37</v>
      </c>
      <c r="B9" s="10">
        <v>535242965</v>
      </c>
      <c r="C9" s="10">
        <v>479923055</v>
      </c>
      <c r="D9" s="21">
        <v>55319910</v>
      </c>
    </row>
    <row r="10" spans="1:5" x14ac:dyDescent="0.25">
      <c r="A10" s="30" t="s">
        <v>13</v>
      </c>
      <c r="B10" s="10">
        <v>2544829706</v>
      </c>
      <c r="C10" s="10">
        <v>2531357662</v>
      </c>
      <c r="D10" s="21">
        <v>13472044</v>
      </c>
    </row>
    <row r="11" spans="1:5" x14ac:dyDescent="0.25">
      <c r="A11" s="30" t="s">
        <v>20</v>
      </c>
      <c r="B11" s="10">
        <v>837254909</v>
      </c>
      <c r="C11" s="10">
        <v>827434272</v>
      </c>
      <c r="D11" s="21">
        <v>9820637</v>
      </c>
    </row>
    <row r="12" spans="1:5" x14ac:dyDescent="0.25">
      <c r="A12" s="30" t="s">
        <v>28</v>
      </c>
      <c r="B12" s="10">
        <v>2156982460</v>
      </c>
      <c r="C12" s="10">
        <v>2154446242</v>
      </c>
      <c r="D12" s="21">
        <v>2536218</v>
      </c>
    </row>
    <row r="13" spans="1:5" x14ac:dyDescent="0.25">
      <c r="A13" s="30" t="s">
        <v>21</v>
      </c>
      <c r="B13" s="10">
        <v>456351755</v>
      </c>
      <c r="C13" s="10">
        <v>455049202</v>
      </c>
      <c r="D13" s="21">
        <v>1302553</v>
      </c>
    </row>
    <row r="14" spans="1:5" x14ac:dyDescent="0.25">
      <c r="A14" s="30" t="s">
        <v>22</v>
      </c>
      <c r="B14" s="10">
        <v>422095376</v>
      </c>
      <c r="C14" s="10">
        <v>420825965</v>
      </c>
      <c r="D14" s="21">
        <v>1269411</v>
      </c>
    </row>
    <row r="15" spans="1:5" x14ac:dyDescent="0.25">
      <c r="A15" s="30" t="s">
        <v>11</v>
      </c>
      <c r="B15" s="10">
        <v>4063087945</v>
      </c>
      <c r="C15" s="10">
        <v>4061863847</v>
      </c>
      <c r="D15" s="21">
        <v>1224098</v>
      </c>
    </row>
    <row r="16" spans="1:5" x14ac:dyDescent="0.25">
      <c r="A16" s="30" t="s">
        <v>23</v>
      </c>
      <c r="B16" s="10">
        <v>24930272</v>
      </c>
      <c r="C16" s="10">
        <v>23723356</v>
      </c>
      <c r="D16" s="21">
        <v>1206916</v>
      </c>
    </row>
    <row r="17" spans="1:4" x14ac:dyDescent="0.25">
      <c r="A17" s="30" t="s">
        <v>25</v>
      </c>
      <c r="B17" s="10">
        <v>243169159</v>
      </c>
      <c r="C17" s="10">
        <v>242273640</v>
      </c>
      <c r="D17" s="21">
        <v>895519</v>
      </c>
    </row>
    <row r="18" spans="1:4" x14ac:dyDescent="0.25">
      <c r="A18" s="30" t="s">
        <v>38</v>
      </c>
      <c r="B18" s="10">
        <v>160306437</v>
      </c>
      <c r="C18" s="10">
        <v>160069081</v>
      </c>
      <c r="D18" s="21">
        <v>237356</v>
      </c>
    </row>
    <row r="19" spans="1:4" x14ac:dyDescent="0.25">
      <c r="A19" s="30" t="s">
        <v>63</v>
      </c>
      <c r="B19" s="10">
        <v>29130226</v>
      </c>
      <c r="C19" s="10">
        <v>28974681</v>
      </c>
      <c r="D19" s="21">
        <v>155545</v>
      </c>
    </row>
    <row r="20" spans="1:4" x14ac:dyDescent="0.25">
      <c r="A20" s="30" t="s">
        <v>27</v>
      </c>
      <c r="B20" s="10">
        <v>2302732966</v>
      </c>
      <c r="C20" s="10">
        <v>2302637593</v>
      </c>
      <c r="D20" s="21">
        <v>95373</v>
      </c>
    </row>
    <row r="21" spans="1:4" x14ac:dyDescent="0.25">
      <c r="A21" s="30" t="s">
        <v>30</v>
      </c>
      <c r="B21" s="10">
        <v>382456036</v>
      </c>
      <c r="C21" s="10">
        <v>382393086</v>
      </c>
      <c r="D21" s="21">
        <v>62950</v>
      </c>
    </row>
    <row r="22" spans="1:4" x14ac:dyDescent="0.25">
      <c r="A22" s="30" t="s">
        <v>17</v>
      </c>
      <c r="B22" s="10">
        <v>328287452</v>
      </c>
      <c r="C22" s="10">
        <v>328255111</v>
      </c>
      <c r="D22" s="21">
        <v>32341</v>
      </c>
    </row>
    <row r="23" spans="1:4" x14ac:dyDescent="0.25">
      <c r="A23" s="30" t="s">
        <v>64</v>
      </c>
      <c r="B23" s="10">
        <v>52895270</v>
      </c>
      <c r="C23" s="10">
        <v>52865086</v>
      </c>
      <c r="D23" s="21">
        <v>30184</v>
      </c>
    </row>
    <row r="24" spans="1:4" x14ac:dyDescent="0.25">
      <c r="A24" s="30" t="s">
        <v>44</v>
      </c>
      <c r="B24" s="10">
        <v>378684481</v>
      </c>
      <c r="C24" s="10">
        <v>378659257</v>
      </c>
      <c r="D24" s="21">
        <v>25224</v>
      </c>
    </row>
    <row r="25" spans="1:4" x14ac:dyDescent="0.25">
      <c r="A25" s="30" t="s">
        <v>65</v>
      </c>
      <c r="B25" s="10">
        <v>127930785</v>
      </c>
      <c r="C25" s="10">
        <v>127915185</v>
      </c>
      <c r="D25" s="21">
        <v>15600</v>
      </c>
    </row>
    <row r="26" spans="1:4" x14ac:dyDescent="0.25">
      <c r="A26" s="30" t="s">
        <v>32</v>
      </c>
      <c r="B26" s="10">
        <v>129477534</v>
      </c>
      <c r="C26" s="10">
        <v>129467461</v>
      </c>
      <c r="D26" s="21">
        <v>10073</v>
      </c>
    </row>
    <row r="27" spans="1:4" x14ac:dyDescent="0.25">
      <c r="A27" s="30" t="s">
        <v>31</v>
      </c>
      <c r="B27" s="10">
        <v>467484985</v>
      </c>
      <c r="C27" s="10">
        <v>467477606</v>
      </c>
      <c r="D27" s="21">
        <v>7379</v>
      </c>
    </row>
    <row r="28" spans="1:4" x14ac:dyDescent="0.25">
      <c r="A28" s="30" t="s">
        <v>33</v>
      </c>
      <c r="B28" s="10">
        <v>61380058</v>
      </c>
      <c r="C28" s="10">
        <v>61372728</v>
      </c>
      <c r="D28" s="21">
        <v>7330</v>
      </c>
    </row>
    <row r="29" spans="1:4" x14ac:dyDescent="0.25">
      <c r="A29" s="30" t="s">
        <v>41</v>
      </c>
      <c r="B29" s="10">
        <v>2664240373</v>
      </c>
      <c r="C29" s="10">
        <v>2664234820</v>
      </c>
      <c r="D29" s="21">
        <v>5553</v>
      </c>
    </row>
    <row r="30" spans="1:4" x14ac:dyDescent="0.25">
      <c r="A30" s="30" t="s">
        <v>66</v>
      </c>
      <c r="B30" s="10">
        <v>45137969</v>
      </c>
      <c r="C30" s="10">
        <v>45132777</v>
      </c>
      <c r="D30" s="21">
        <v>5192</v>
      </c>
    </row>
    <row r="31" spans="1:4" x14ac:dyDescent="0.25">
      <c r="A31" s="30" t="s">
        <v>39</v>
      </c>
      <c r="B31" s="10">
        <v>389438694</v>
      </c>
      <c r="C31" s="10">
        <v>389433593</v>
      </c>
      <c r="D31" s="21">
        <v>5101</v>
      </c>
    </row>
    <row r="32" spans="1:4" x14ac:dyDescent="0.25">
      <c r="A32" s="30" t="s">
        <v>40</v>
      </c>
      <c r="B32" s="10">
        <v>35110775</v>
      </c>
      <c r="C32" s="10">
        <v>35105839</v>
      </c>
      <c r="D32" s="21">
        <v>4936</v>
      </c>
    </row>
    <row r="33" spans="1:4" x14ac:dyDescent="0.25">
      <c r="A33" s="32" t="s">
        <v>67</v>
      </c>
      <c r="B33" s="10">
        <v>69728151</v>
      </c>
      <c r="C33" s="10">
        <v>69723851</v>
      </c>
      <c r="D33" s="21">
        <v>4300</v>
      </c>
    </row>
    <row r="34" spans="1:4" x14ac:dyDescent="0.25">
      <c r="A34" s="32" t="s">
        <v>42</v>
      </c>
      <c r="B34" s="10">
        <v>23637737</v>
      </c>
      <c r="C34" s="10">
        <v>23634276</v>
      </c>
      <c r="D34" s="21">
        <v>3461</v>
      </c>
    </row>
    <row r="35" spans="1:4" x14ac:dyDescent="0.25">
      <c r="A35" s="32" t="s">
        <v>19</v>
      </c>
      <c r="B35" s="10">
        <v>179118107</v>
      </c>
      <c r="C35" s="10">
        <v>179116107</v>
      </c>
      <c r="D35" s="21">
        <v>2000</v>
      </c>
    </row>
    <row r="36" spans="1:4" x14ac:dyDescent="0.25">
      <c r="A36" s="32" t="s">
        <v>68</v>
      </c>
      <c r="B36" s="10">
        <v>312823019</v>
      </c>
      <c r="C36" s="10">
        <v>312821611</v>
      </c>
      <c r="D36" s="21">
        <v>1408</v>
      </c>
    </row>
    <row r="37" spans="1:4" x14ac:dyDescent="0.25">
      <c r="A37" s="32" t="s">
        <v>69</v>
      </c>
      <c r="B37" s="10">
        <v>136494681</v>
      </c>
      <c r="C37" s="10">
        <v>136493506</v>
      </c>
      <c r="D37" s="21">
        <v>1175</v>
      </c>
    </row>
    <row r="38" spans="1:4" x14ac:dyDescent="0.25">
      <c r="A38" s="32" t="s">
        <v>43</v>
      </c>
      <c r="B38" s="10">
        <v>66724910</v>
      </c>
      <c r="C38" s="10">
        <v>66723810</v>
      </c>
      <c r="D38" s="21">
        <v>1100</v>
      </c>
    </row>
    <row r="40" spans="1:4" x14ac:dyDescent="0.25">
      <c r="A40" s="4" t="s">
        <v>5</v>
      </c>
    </row>
    <row r="41" spans="1:4" x14ac:dyDescent="0.25">
      <c r="A41" s="4" t="s">
        <v>60</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5" x14ac:dyDescent="0.25"/>
  <cols>
    <col min="1" max="1" width="119.7265625" customWidth="1"/>
  </cols>
  <sheetData>
    <row r="1" spans="1:1" ht="15.5" x14ac:dyDescent="0.35">
      <c r="A1" s="12" t="s">
        <v>47</v>
      </c>
    </row>
    <row r="2" spans="1:1" ht="13.75" customHeight="1" x14ac:dyDescent="0.25">
      <c r="A2" s="13"/>
    </row>
    <row r="3" spans="1:1" ht="50" x14ac:dyDescent="0.25">
      <c r="A3" s="14" t="s">
        <v>48</v>
      </c>
    </row>
    <row r="4" spans="1:1" x14ac:dyDescent="0.25">
      <c r="A4" s="13"/>
    </row>
    <row r="5" spans="1:1" ht="15.5" x14ac:dyDescent="0.35">
      <c r="A5" s="15" t="s">
        <v>49</v>
      </c>
    </row>
    <row r="6" spans="1:1" ht="25" x14ac:dyDescent="0.25">
      <c r="A6" s="14" t="s">
        <v>50</v>
      </c>
    </row>
    <row r="7" spans="1:1" x14ac:dyDescent="0.25">
      <c r="A7" s="14"/>
    </row>
    <row r="8" spans="1:1" ht="15.5" x14ac:dyDescent="0.35">
      <c r="A8" s="15" t="s">
        <v>51</v>
      </c>
    </row>
    <row r="9" spans="1:1" ht="25" x14ac:dyDescent="0.25">
      <c r="A9" s="16" t="s">
        <v>52</v>
      </c>
    </row>
    <row r="10" spans="1:1" ht="15.5" x14ac:dyDescent="0.35">
      <c r="A10" s="15"/>
    </row>
    <row r="11" spans="1:1" ht="15.5" x14ac:dyDescent="0.35">
      <c r="A11" s="15" t="s">
        <v>53</v>
      </c>
    </row>
    <row r="12" spans="1:1" ht="25" x14ac:dyDescent="0.25">
      <c r="A12" s="16" t="s">
        <v>54</v>
      </c>
    </row>
    <row r="13" spans="1:1" x14ac:dyDescent="0.25">
      <c r="A13" s="16"/>
    </row>
    <row r="14" spans="1:1" ht="15.5" x14ac:dyDescent="0.35">
      <c r="A14" s="15" t="s">
        <v>55</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56</v>
      </c>
    </row>
    <row r="23" spans="1:1" x14ac:dyDescent="0.25">
      <c r="A23" s="13"/>
    </row>
    <row r="24" spans="1:1" x14ac:dyDescent="0.25">
      <c r="A24" s="17" t="s">
        <v>57</v>
      </c>
    </row>
    <row r="25" spans="1:1" x14ac:dyDescent="0.25">
      <c r="A25" s="13"/>
    </row>
    <row r="26" spans="1:1" x14ac:dyDescent="0.25">
      <c r="A26" s="13" t="s">
        <v>58</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99505002f96ec0935d94a3a75461800f">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1b371f125fea1ebf8e1486a08bf28b2d"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D30209-46B9-406B-A2DE-6EC087A42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3.xml><?xml version="1.0" encoding="utf-8"?>
<ds:datastoreItem xmlns:ds="http://schemas.openxmlformats.org/officeDocument/2006/customXml" ds:itemID="{AEC36290-4BD3-4CD6-9CB6-573CC5600242}">
  <ds:schemaRefs>
    <ds:schemaRef ds:uri="fa209568-87c0-4974-9112-81b1e9820bc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5139c62-fc03-44d8-9a5d-c3c19dbca0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January 2023</dc:title>
  <dc:subject/>
  <dc:creator>HM Revenue &amp; Customs</dc:creator>
  <cp:keywords>gold, trade, January 2023</cp:keywords>
  <dc:description/>
  <cp:lastModifiedBy>Khalid Malik (BSD&amp;D)</cp:lastModifiedBy>
  <cp:revision/>
  <dcterms:created xsi:type="dcterms:W3CDTF">2014-02-28T16:00:31Z</dcterms:created>
  <dcterms:modified xsi:type="dcterms:W3CDTF">2023-03-07T17:52:26Z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