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S:\Trade Statistics\Data Outputs and Customers\Web Team\GOV.UK Publishing\Regional Trade Statistics\Q3_2020\"/>
    </mc:Choice>
  </mc:AlternateContent>
  <xr:revisionPtr revIDLastSave="0" documentId="13_ncr:1_{1B838342-7E2E-4284-9731-7A6410FB3A5C}" xr6:coauthVersionLast="41" xr6:coauthVersionMax="41" xr10:uidLastSave="{00000000-0000-0000-0000-000000000000}"/>
  <bookViews>
    <workbookView xWindow="-100" yWindow="-100" windowWidth="21467" windowHeight="11576" tabRatio="758" xr2:uid="{00000000-000D-0000-FFFF-FFFF00000000}"/>
  </bookViews>
  <sheets>
    <sheet name="Title" sheetId="38" r:id="rId1"/>
    <sheet name="Notes" sheetId="88" r:id="rId2"/>
    <sheet name="VE" sheetId="9" r:id="rId3"/>
    <sheet name="VI" sheetId="8" r:id="rId4"/>
    <sheet name="CE" sheetId="10" r:id="rId5"/>
    <sheet name="CEp" sheetId="89" r:id="rId6"/>
    <sheet name="CI" sheetId="12" r:id="rId7"/>
    <sheet name="CIp" sheetId="90" r:id="rId8"/>
    <sheet name="UK" sheetId="65" r:id="rId9"/>
    <sheet name="NE" sheetId="13" r:id="rId10"/>
    <sheet name="NW" sheetId="55" r:id="rId11"/>
    <sheet name="YH" sheetId="54" r:id="rId12"/>
    <sheet name="EM" sheetId="53" r:id="rId13"/>
    <sheet name="WM" sheetId="52" r:id="rId14"/>
    <sheet name="EA" sheetId="56" r:id="rId15"/>
    <sheet name="LO" sheetId="57" r:id="rId16"/>
    <sheet name="SE" sheetId="58" r:id="rId17"/>
    <sheet name="SW" sheetId="59" r:id="rId18"/>
    <sheet name="EN" sheetId="60" r:id="rId19"/>
    <sheet name="WA" sheetId="61" r:id="rId20"/>
    <sheet name="SC" sheetId="62" r:id="rId21"/>
    <sheet name="NI" sheetId="94" r:id="rId22"/>
    <sheet name="ZA" sheetId="64" r:id="rId23"/>
    <sheet name="ZB" sheetId="92" r:id="rId24"/>
  </sheets>
  <definedNames>
    <definedName name="DataA">#REF!</definedName>
    <definedName name="DataB">#REF!</definedName>
    <definedName name="DataC">#REF!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 i="12" l="1"/>
  <c r="I24" i="12"/>
  <c r="J24" i="12"/>
  <c r="K24" i="12"/>
  <c r="L24" i="12"/>
  <c r="H46" i="12"/>
  <c r="I46" i="12"/>
  <c r="J46" i="12"/>
  <c r="K46" i="12"/>
  <c r="L46" i="12"/>
  <c r="H68" i="12"/>
  <c r="I68" i="12"/>
  <c r="J68" i="12"/>
  <c r="K68" i="12"/>
  <c r="L68" i="12"/>
  <c r="L68" i="90" l="1"/>
  <c r="K68" i="90"/>
  <c r="J68" i="90"/>
  <c r="I68" i="90"/>
  <c r="H68" i="90"/>
  <c r="L46" i="90"/>
  <c r="K46" i="90"/>
  <c r="J46" i="90"/>
  <c r="I46" i="90"/>
  <c r="H46" i="90"/>
  <c r="L24" i="90"/>
  <c r="K24" i="90"/>
  <c r="J24" i="90"/>
  <c r="I24" i="90"/>
  <c r="H24" i="90"/>
  <c r="L68" i="89"/>
  <c r="K68" i="89"/>
  <c r="J68" i="89"/>
  <c r="I68" i="89"/>
  <c r="H68" i="89"/>
  <c r="L46" i="89"/>
  <c r="K46" i="89"/>
  <c r="J46" i="89"/>
  <c r="I46" i="89"/>
  <c r="H46" i="89"/>
  <c r="L24" i="89"/>
  <c r="K24" i="89"/>
  <c r="J24" i="89"/>
  <c r="I24" i="89"/>
  <c r="H24" i="89"/>
  <c r="L68" i="10"/>
  <c r="K68" i="10"/>
  <c r="J68" i="10"/>
  <c r="I68" i="10"/>
  <c r="H68" i="10"/>
  <c r="L46" i="10"/>
  <c r="K46" i="10"/>
  <c r="J46" i="10"/>
  <c r="I46" i="10"/>
  <c r="H46" i="10"/>
  <c r="L24" i="10"/>
  <c r="K24" i="10"/>
  <c r="J24" i="10"/>
  <c r="I24" i="10"/>
  <c r="H24" i="10"/>
</calcChain>
</file>

<file path=xl/sharedStrings.xml><?xml version="1.0" encoding="utf-8"?>
<sst xmlns="http://schemas.openxmlformats.org/spreadsheetml/2006/main" count="3647" uniqueCount="155">
  <si>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</si>
  <si>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</si>
  <si>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</si>
  <si>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</si>
  <si>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</si>
  <si>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</si>
  <si>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</si>
  <si>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</si>
  <si>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</si>
  <si>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</si>
  <si>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</si>
  <si>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</si>
  <si>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</si>
  <si>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</si>
  <si>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</si>
  <si>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</si>
  <si>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</si>
  <si>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</si>
  <si>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</si>
  <si>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Total Exporter Count</t>
  </si>
  <si>
    <t>Total Importer Count</t>
  </si>
  <si>
    <t>0 Food and Live Animals</t>
  </si>
  <si>
    <t>1 Beverages and Tobacco</t>
  </si>
  <si>
    <t>2 Crude Materials</t>
  </si>
  <si>
    <t>3 Mineral Fuels</t>
  </si>
  <si>
    <t>4 Animal and Vegetable Oils</t>
  </si>
  <si>
    <t>5 Chemicals</t>
  </si>
  <si>
    <t>6 Manufactured Goods</t>
  </si>
  <si>
    <t>7 Machinery and Transport</t>
  </si>
  <si>
    <t>Figures in £ million</t>
  </si>
  <si>
    <t>Imports by SITC Section</t>
  </si>
  <si>
    <t>Exports by SITC Section</t>
  </si>
  <si>
    <t>Imports by Country Group</t>
  </si>
  <si>
    <t>Asia &amp; Oceania</t>
  </si>
  <si>
    <t>Sub-Saharan Africa</t>
  </si>
  <si>
    <t>Latin America and Caribbean</t>
  </si>
  <si>
    <t>North America</t>
  </si>
  <si>
    <t>Exports by Country Group</t>
  </si>
  <si>
    <t>Notes to Tables</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</si>
  <si>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</si>
  <si>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</si>
  <si>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</si>
  <si>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</si>
  <si>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</si>
  <si>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</si>
  <si>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</si>
  <si>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</si>
  <si>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</si>
  <si>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</si>
  <si>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</si>
  <si>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</si>
  <si>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Value of Trade by SITC Section and Country Group</t>
  </si>
  <si>
    <t>UK Regional Trade in Goods Statistics</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</si>
  <si>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</si>
  <si>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</si>
  <si>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</si>
  <si>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</si>
  <si>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</si>
  <si>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</si>
  <si>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</si>
  <si>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</si>
  <si>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</si>
  <si>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</si>
  <si>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</si>
  <si>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</si>
  <si>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</si>
  <si>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</si>
  <si>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</si>
  <si>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</si>
  <si>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Figures for imports and exports against SITC Division and Country Group reflect total imports and total exports. These figures cross-reference the totals provided on Tables 1-2.</t>
  </si>
  <si>
    <t>Non-EU Exports</t>
  </si>
  <si>
    <t>Eastern Europe (excl EU)</t>
  </si>
  <si>
    <t>Middle East and North Africa (excl EU)</t>
  </si>
  <si>
    <t>Western Europe (excl. EU)</t>
  </si>
  <si>
    <t>Importers from EU</t>
  </si>
  <si>
    <t>Importers from Non-EU</t>
  </si>
  <si>
    <t>Exporters to EU</t>
  </si>
  <si>
    <t>Exporters to Non-EU</t>
  </si>
  <si>
    <t>Non-EU Imports</t>
  </si>
  <si>
    <t xml:space="preserve">Total Exports </t>
  </si>
  <si>
    <t xml:space="preserve">Total Imports </t>
  </si>
  <si>
    <t>Yorkshire and The Humber</t>
  </si>
  <si>
    <t>European Union</t>
  </si>
  <si>
    <t>2. RTS figures exclude trade in Non-Monetary Gold</t>
  </si>
  <si>
    <t>Notes:</t>
  </si>
  <si>
    <t>Undefined Country Group</t>
  </si>
  <si>
    <r>
      <t>The RTS does not include estimates for late-response.</t>
    </r>
    <r>
      <rPr>
        <sz val="10"/>
        <rFont val="Arial"/>
        <family val="2"/>
      </rPr>
      <t xml:space="preserve"> It also excludes trade in non-monetary gold, which is included in OTS data from 2005 onwards.</t>
    </r>
  </si>
  <si>
    <t xml:space="preserve">1. The figures exclude estimates for late-response </t>
  </si>
  <si>
    <t>Regional Trade Statistics, HMRC</t>
  </si>
  <si>
    <t>Unallocated - Known</t>
  </si>
  <si>
    <t>Unallocated - Unknown</t>
  </si>
  <si>
    <t>Unallocated - Known region</t>
  </si>
  <si>
    <t>Unallocated - Unknown region</t>
  </si>
  <si>
    <t xml:space="preserve">Not all trade can be assigned to one of the 9 English Regions, Wales, Scotland and Northern Ireland. Where appropriate, this is referred to in the tables as the ‘Unallocated Trade’. Un-allocated Trade is split into:
i. ‘Unallocated – Known’: where we have virtually full details of the trade but it is not appropriate to allocate it to a region. This covers: 
• trade going into or out of the Channel Islands or the Isle of Man; 
• trade carried out by the UK Government;
• trade carried out by overseas based traders who have a VAT presence in the UK; and
• parcel post trade that is dealt with centrally (trade with non-EU countries only).
ii. ‘Unallocated – Unknown’: This includes:
• Trade where business details submitted are invalid
• Un-registered businesses (Non-EU only)
• Private Individuals (non-EU only); and
• Low Value Trade (non-EU only).
</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</si>
  <si>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</si>
  <si>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</si>
  <si>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More information can be found in the RTS methodology document. https://www.uktradeinfo.com/Statistics/OverseasTradeStatistics/AboutOverseastradeStatistics/User%20support/RTS_Methodology_Revision_2016.pdf</t>
  </si>
  <si>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</si>
  <si>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</si>
  <si>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</si>
  <si>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</si>
  <si>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</si>
  <si>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</si>
  <si>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</si>
  <si>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</si>
  <si>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</si>
  <si>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</si>
  <si>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 Table 3: Count of Exporters by Region - Whole number Method</t>
  </si>
  <si>
    <t xml:space="preserve"> Table 3: Count of Exporters by Region - Proportion Method</t>
  </si>
  <si>
    <t xml:space="preserve"> Table 4: Count of Importers by Region - Whole Number Method</t>
  </si>
  <si>
    <t xml:space="preserve"> Table 4: Count of Importers by Region - Proportion Method</t>
  </si>
  <si>
    <t>2017 Q1</t>
  </si>
  <si>
    <t>2017 Q2</t>
  </si>
  <si>
    <t>2017 Q3</t>
  </si>
  <si>
    <t>2017 Q4</t>
  </si>
  <si>
    <t>2017</t>
  </si>
  <si>
    <t>2018 Q1</t>
  </si>
  <si>
    <t>2018 Q2</t>
  </si>
  <si>
    <t>2018 Q3</t>
  </si>
  <si>
    <t>2018 Q4</t>
  </si>
  <si>
    <t xml:space="preserve">HM Revenue &amp; Customs: Trade Statistics                                                        </t>
  </si>
  <si>
    <t>2019 Q1</t>
  </si>
  <si>
    <t>2019 Q2</t>
  </si>
  <si>
    <t>2019 Q3</t>
  </si>
  <si>
    <t>2019 Q4</t>
  </si>
  <si>
    <t>-  </t>
  </si>
  <si>
    <t>2020 Q1</t>
  </si>
  <si>
    <t>2020 Q2</t>
  </si>
  <si>
    <t>2020 Q3</t>
  </si>
  <si>
    <t>2020 Q4</t>
  </si>
  <si>
    <t>Issued 17 December 2020</t>
  </si>
  <si>
    <t xml:space="preserve">  Issued 17 December 2020</t>
  </si>
  <si>
    <t>Quarter 3, 2020 Press Release</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</si>
  <si>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</si>
  <si>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</si>
  <si>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</si>
  <si>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</si>
  <si>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</si>
  <si>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</si>
  <si>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16 'Region' pages, which look at the value of trade in each region, separated into 2 tables on each page for SITC section and country group.</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</si>
  <si>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</si>
  <si>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</si>
  <si>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</si>
  <si>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</si>
  <si>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</si>
  <si>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</si>
  <si>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3. 2020 data is provisional and subject to update</t>
  </si>
  <si>
    <t xml:space="preserve">EU Imports </t>
  </si>
  <si>
    <t>EU Exports</t>
  </si>
  <si>
    <t>2018</t>
  </si>
  <si>
    <t>2019</t>
  </si>
  <si>
    <t>2020</t>
  </si>
  <si>
    <r>
      <t>Table 1: Value of Exports by Region (figures in £ million)</t>
    </r>
    <r>
      <rPr>
        <b/>
        <vertAlign val="superscript"/>
        <sz val="14"/>
        <rFont val="Arial"/>
        <family val="2"/>
      </rPr>
      <t>1</t>
    </r>
  </si>
  <si>
    <r>
      <t>Table 2: Value of Imports by Region (figures in £ million)</t>
    </r>
    <r>
      <rPr>
        <b/>
        <vertAlign val="superscript"/>
        <sz val="14"/>
        <rFont val="Arial"/>
        <family val="2"/>
      </rPr>
      <t>1</t>
    </r>
  </si>
  <si>
    <r>
      <t>Table 5: SITC Section and Country Group Analysis</t>
    </r>
    <r>
      <rPr>
        <b/>
        <vertAlign val="superscript"/>
        <sz val="14"/>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</si>
</sst>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b/>
      <sz val="11"/>
      <name val="Arial"/>
      <family val="2"/>
    </font>
    <font>
      <sz val="11"/>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b/>
      <sz val="30"/>
      <name val="Arial"/>
      <family val="2"/>
    </font>
    <font>
      <sz val="30"/>
      <name val="Arial"/>
      <family val="2"/>
    </font>
    <font>
      <sz val="18"/>
      <name val="Arial"/>
      <family val="2"/>
    </font>
    <font>
      <b/>
      <sz val="12"/>
      <name val="Arial"/>
      <family val="2"/>
    </font>
    <font>
      <b/>
      <i/>
      <sz val="12"/>
      <name val="Arial"/>
      <family val="2"/>
    </font>
    <font>
      <i/>
      <sz val="16"/>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ont>
    <font>
      <sz val="14"/>
      <color theme="1"/>
      <name val="Arial"/>
      <family val="2"/>
    </font>
    <font>
      <b/>
      <sz val="11"/>
      <color theme="1"/>
      <name val="Arial"/>
      <family val="2"/>
    </font>
    <font>
      <b/>
      <vertAlign val="superscript"/>
      <sz val="14"/>
      <name val="Arial"/>
      <family val="2"/>
    </font>
    <font>
      <b/>
      <sz val="13"/>
      <name val="Arial"/>
      <family val="2"/>
    </font>
  </fonts>
  <fills count="34">
    <fill>
      <patternFill patternType="none"/>
    </fill>
    <fill>
      <patternFill patternType="gray125"/>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9">
    <xf numFmtId="0" fontId="0" fillId="0" borderId="0"/>
    <xf numFmtId="43" fontId="4" fillId="0" borderId="0" applyFont="0" applyFill="0" applyBorder="0" applyAlignment="0" applyProtection="0"/>
    <xf numFmtId="43" fontId="25" fillId="0" borderId="0" applyFont="0" applyFill="0" applyBorder="0" applyAlignment="0" applyProtection="0"/>
    <xf numFmtId="0" fontId="25" fillId="0" borderId="0"/>
    <xf numFmtId="0" fontId="4" fillId="0" borderId="0"/>
    <xf numFmtId="43" fontId="4" fillId="0" borderId="0" applyFont="0" applyFill="0" applyBorder="0" applyAlignment="0" applyProtection="0"/>
    <xf numFmtId="0" fontId="26" fillId="0" borderId="0" applyNumberFormat="0" applyFill="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6" applyNumberFormat="0" applyAlignment="0" applyProtection="0"/>
    <xf numFmtId="0" fontId="34" fillId="7" borderId="7" applyNumberFormat="0" applyAlignment="0" applyProtection="0"/>
    <xf numFmtId="0" fontId="35" fillId="7" borderId="6" applyNumberFormat="0" applyAlignment="0" applyProtection="0"/>
    <xf numFmtId="0" fontId="36" fillId="0" borderId="8" applyNumberFormat="0" applyFill="0" applyAlignment="0" applyProtection="0"/>
    <xf numFmtId="0" fontId="37" fillId="8" borderId="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1"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1"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4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9" borderId="10" applyNumberFormat="0" applyFont="0" applyAlignment="0" applyProtection="0"/>
    <xf numFmtId="0" fontId="2" fillId="0" borderId="0"/>
    <xf numFmtId="0" fontId="2" fillId="9" borderId="1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42"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25">
    <xf numFmtId="0" fontId="0" fillId="0" borderId="0" xfId="0"/>
    <xf numFmtId="0" fontId="6" fillId="0" borderId="0" xfId="0" applyFont="1"/>
    <xf numFmtId="3" fontId="6" fillId="0" borderId="0" xfId="0" quotePrefix="1" applyNumberFormat="1" applyFont="1" applyFill="1" applyAlignment="1">
      <alignment horizontal="left" vertical="center"/>
    </xf>
    <xf numFmtId="3" fontId="6" fillId="0" borderId="0" xfId="0" applyNumberFormat="1" applyFont="1" applyFill="1" applyBorder="1" applyAlignment="1">
      <alignment horizontal="left" vertical="center" indent="1"/>
    </xf>
    <xf numFmtId="3" fontId="8" fillId="0" borderId="0" xfId="0" quotePrefix="1" applyNumberFormat="1" applyFont="1" applyFill="1" applyAlignment="1">
      <alignment horizontal="left" vertical="center"/>
    </xf>
    <xf numFmtId="3" fontId="8" fillId="0" borderId="0" xfId="0" applyNumberFormat="1" applyFont="1" applyFill="1" applyBorder="1" applyAlignment="1">
      <alignment horizontal="left" vertical="center" indent="1"/>
    </xf>
    <xf numFmtId="0" fontId="12" fillId="0" borderId="0" xfId="0" applyFont="1" applyAlignment="1">
      <alignment horizontal="center" wrapText="1"/>
    </xf>
    <xf numFmtId="0" fontId="13" fillId="0" borderId="0" xfId="0" applyFont="1"/>
    <xf numFmtId="0" fontId="14" fillId="0" borderId="0" xfId="0" quotePrefix="1" applyFont="1" applyAlignment="1">
      <alignment horizontal="left"/>
    </xf>
    <xf numFmtId="0" fontId="14" fillId="0" borderId="0" xfId="0" applyFont="1"/>
    <xf numFmtId="0" fontId="14" fillId="0" borderId="0" xfId="0" quotePrefix="1" applyFont="1" applyAlignment="1">
      <alignment horizontal="fill"/>
    </xf>
    <xf numFmtId="0" fontId="14" fillId="0" borderId="0" xfId="0" applyFont="1" applyAlignment="1">
      <alignment horizontal="left"/>
    </xf>
    <xf numFmtId="0" fontId="17" fillId="0" borderId="0" xfId="0" applyFont="1" applyAlignment="1"/>
    <xf numFmtId="0" fontId="10" fillId="0" borderId="0" xfId="0" applyFont="1" applyAlignment="1">
      <alignment horizontal="center"/>
    </xf>
    <xf numFmtId="0" fontId="18" fillId="0" borderId="0" xfId="0" applyFont="1"/>
    <xf numFmtId="0" fontId="0" fillId="0" borderId="0" xfId="0" applyAlignment="1">
      <alignment wrapText="1"/>
    </xf>
    <xf numFmtId="0" fontId="0" fillId="0" borderId="1" xfId="0" applyBorder="1"/>
    <xf numFmtId="0" fontId="5" fillId="0" borderId="0" xfId="0" quotePrefix="1" applyFont="1" applyBorder="1" applyAlignment="1">
      <alignment horizontal="left"/>
    </xf>
    <xf numFmtId="0" fontId="11" fillId="0" borderId="0" xfId="0" applyFont="1"/>
    <xf numFmtId="1" fontId="10" fillId="0" borderId="0" xfId="0" applyNumberFormat="1" applyFont="1" applyAlignment="1">
      <alignment horizontal="center"/>
    </xf>
    <xf numFmtId="0" fontId="11" fillId="0" borderId="0" xfId="0" applyFont="1" applyAlignment="1">
      <alignment horizontal="right"/>
    </xf>
    <xf numFmtId="0" fontId="13" fillId="0" borderId="0" xfId="0" applyFont="1" applyAlignment="1">
      <alignment horizontal="center"/>
    </xf>
    <xf numFmtId="0" fontId="0" fillId="0" borderId="0" xfId="0" quotePrefix="1" applyBorder="1" applyAlignment="1"/>
    <xf numFmtId="0" fontId="18" fillId="0" borderId="0" xfId="0" applyFont="1" applyAlignment="1">
      <alignment horizontal="right"/>
    </xf>
    <xf numFmtId="0" fontId="11" fillId="0" borderId="0" xfId="0" applyFont="1" applyAlignment="1">
      <alignment horizontal="center"/>
    </xf>
    <xf numFmtId="0" fontId="7" fillId="0" borderId="1" xfId="0" quotePrefix="1" applyFont="1" applyBorder="1" applyAlignment="1">
      <alignment horizontal="center"/>
    </xf>
    <xf numFmtId="3" fontId="6" fillId="0" borderId="0" xfId="0" quotePrefix="1" applyNumberFormat="1" applyFont="1" applyFill="1" applyAlignment="1">
      <alignment horizontal="center" vertical="center"/>
    </xf>
    <xf numFmtId="3" fontId="6" fillId="0" borderId="0" xfId="0" applyNumberFormat="1" applyFont="1" applyFill="1" applyBorder="1" applyAlignment="1">
      <alignment horizontal="center" vertical="center"/>
    </xf>
    <xf numFmtId="0" fontId="6" fillId="0" borderId="0" xfId="0" applyFont="1" applyAlignment="1">
      <alignment horizontal="center"/>
    </xf>
    <xf numFmtId="0" fontId="4" fillId="0" borderId="0" xfId="0" applyFont="1" applyAlignment="1">
      <alignment horizontal="right"/>
    </xf>
    <xf numFmtId="0" fontId="11" fillId="0" borderId="0" xfId="0" applyFont="1" applyBorder="1"/>
    <xf numFmtId="0" fontId="0" fillId="0" borderId="0" xfId="0" applyBorder="1"/>
    <xf numFmtId="0" fontId="11" fillId="0" borderId="0" xfId="0" applyFont="1" applyBorder="1" applyAlignment="1"/>
    <xf numFmtId="0" fontId="4" fillId="0" borderId="0" xfId="0" applyFont="1" applyBorder="1"/>
    <xf numFmtId="0" fontId="24" fillId="0" borderId="0" xfId="0" applyFont="1" applyAlignment="1">
      <alignment horizontal="center" wrapText="1"/>
    </xf>
    <xf numFmtId="0" fontId="17" fillId="0" borderId="0" xfId="0" applyFont="1" applyAlignment="1"/>
    <xf numFmtId="0" fontId="18" fillId="0" borderId="0" xfId="0" applyFont="1" applyBorder="1" applyAlignment="1">
      <alignment wrapText="1"/>
    </xf>
    <xf numFmtId="164" fontId="11" fillId="0" borderId="0" xfId="0" applyNumberFormat="1" applyFont="1"/>
    <xf numFmtId="0" fontId="0" fillId="0" borderId="0" xfId="0" quotePrefix="1" applyBorder="1" applyAlignment="1">
      <alignment wrapText="1"/>
    </xf>
    <xf numFmtId="0" fontId="18" fillId="0" borderId="0" xfId="0" applyFont="1" applyAlignment="1"/>
    <xf numFmtId="0" fontId="16" fillId="0" borderId="0" xfId="0" applyFont="1" applyAlignment="1"/>
    <xf numFmtId="0" fontId="23" fillId="0" borderId="0" xfId="0" applyFont="1" applyAlignment="1"/>
    <xf numFmtId="0" fontId="17" fillId="0" borderId="0" xfId="0" applyFont="1" applyAlignment="1"/>
    <xf numFmtId="0" fontId="21" fillId="0" borderId="0" xfId="0" applyFont="1" applyAlignment="1"/>
    <xf numFmtId="0" fontId="7" fillId="0" borderId="0" xfId="0" applyFont="1" applyAlignment="1"/>
    <xf numFmtId="0" fontId="4" fillId="0" borderId="0" xfId="0" applyFont="1" applyAlignment="1"/>
    <xf numFmtId="0" fontId="4" fillId="0" borderId="0" xfId="0" applyFont="1" applyAlignment="1">
      <alignment horizontal="left"/>
    </xf>
    <xf numFmtId="0" fontId="21" fillId="0" borderId="0" xfId="0" quotePrefix="1" applyFont="1" applyAlignment="1">
      <alignment horizontal="left" vertical="center" indent="1"/>
    </xf>
    <xf numFmtId="0" fontId="43" fillId="0" borderId="0" xfId="68" quotePrefix="1" applyFont="1" applyAlignment="1">
      <alignment horizontal="left"/>
    </xf>
    <xf numFmtId="0" fontId="44" fillId="0" borderId="0" xfId="68" applyFont="1"/>
    <xf numFmtId="49" fontId="7" fillId="0" borderId="0" xfId="0" applyNumberFormat="1" applyFont="1" applyAlignment="1">
      <alignment vertical="center"/>
    </xf>
    <xf numFmtId="0" fontId="4" fillId="0" borderId="0" xfId="0" applyFont="1"/>
    <xf numFmtId="0" fontId="4" fillId="0" borderId="1" xfId="0" quotePrefix="1" applyNumberFormat="1" applyFont="1" applyFill="1" applyBorder="1" applyAlignment="1">
      <alignment horizontal="right"/>
    </xf>
    <xf numFmtId="0" fontId="4" fillId="0" borderId="1" xfId="0" applyNumberFormat="1" applyFont="1" applyFill="1" applyBorder="1" applyAlignment="1">
      <alignment horizontal="right"/>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164" fontId="4" fillId="0" borderId="0" xfId="0" applyNumberFormat="1" applyFont="1" applyAlignment="1">
      <alignment horizontal="right"/>
    </xf>
    <xf numFmtId="49" fontId="4" fillId="0" borderId="0" xfId="0" quotePrefix="1" applyNumberFormat="1" applyFont="1" applyAlignment="1">
      <alignment horizontal="left" vertical="center" indent="2"/>
    </xf>
    <xf numFmtId="164" fontId="4" fillId="2" borderId="0" xfId="1" applyNumberFormat="1" applyFont="1" applyFill="1" applyAlignment="1">
      <alignment horizontal="right"/>
    </xf>
    <xf numFmtId="164" fontId="4" fillId="0" borderId="0" xfId="1" applyNumberFormat="1" applyFont="1" applyAlignment="1">
      <alignment horizontal="right"/>
    </xf>
    <xf numFmtId="49" fontId="4" fillId="0" borderId="0" xfId="0" applyNumberFormat="1" applyFont="1" applyAlignment="1">
      <alignment horizontal="left" vertical="center" indent="2"/>
    </xf>
    <xf numFmtId="3" fontId="4" fillId="0" borderId="0" xfId="0" applyNumberFormat="1" applyFont="1" applyAlignment="1">
      <alignment horizontal="left" vertical="center"/>
    </xf>
    <xf numFmtId="3" fontId="4" fillId="0" borderId="0" xfId="0" applyNumberFormat="1" applyFont="1" applyAlignment="1">
      <alignment horizontal="center" vertical="center"/>
    </xf>
    <xf numFmtId="49" fontId="4" fillId="0" borderId="0" xfId="0" applyNumberFormat="1" applyFont="1" applyAlignment="1">
      <alignment horizontal="left" vertical="center" indent="1"/>
    </xf>
    <xf numFmtId="164" fontId="4" fillId="2" borderId="0" xfId="0" applyNumberFormat="1" applyFont="1" applyFill="1" applyAlignment="1">
      <alignment horizontal="right"/>
    </xf>
    <xf numFmtId="164" fontId="4" fillId="2" borderId="1" xfId="1" applyNumberFormat="1" applyFont="1" applyFill="1" applyBorder="1" applyAlignment="1">
      <alignment horizontal="right"/>
    </xf>
    <xf numFmtId="164" fontId="4" fillId="0" borderId="1" xfId="1" applyNumberFormat="1" applyFont="1" applyBorder="1" applyAlignment="1">
      <alignment horizontal="right"/>
    </xf>
    <xf numFmtId="0" fontId="4" fillId="0" borderId="0" xfId="0" quotePrefix="1" applyFont="1" applyBorder="1" applyAlignment="1"/>
    <xf numFmtId="0" fontId="4" fillId="0" borderId="0" xfId="0" quotePrefix="1" applyFont="1" applyBorder="1" applyAlignment="1">
      <alignment wrapText="1"/>
    </xf>
    <xf numFmtId="0" fontId="4" fillId="0" borderId="1" xfId="0" applyFont="1" applyBorder="1"/>
    <xf numFmtId="3" fontId="4" fillId="0" borderId="0" xfId="0" quotePrefix="1" applyNumberFormat="1" applyFont="1" applyFill="1" applyAlignment="1">
      <alignment horizontal="left" vertical="center"/>
    </xf>
    <xf numFmtId="3" fontId="4" fillId="0" borderId="0" xfId="0" quotePrefix="1" applyNumberFormat="1" applyFont="1" applyFill="1" applyAlignment="1">
      <alignment horizontal="center" vertical="center"/>
    </xf>
    <xf numFmtId="0" fontId="5" fillId="0" borderId="1" xfId="0" quotePrefix="1" applyFont="1" applyBorder="1" applyAlignment="1">
      <alignment horizontal="center"/>
    </xf>
    <xf numFmtId="3" fontId="4" fillId="0" borderId="0" xfId="0" applyNumberFormat="1" applyFont="1" applyFill="1" applyBorder="1" applyAlignment="1">
      <alignment horizontal="left" vertical="center" indent="1"/>
    </xf>
    <xf numFmtId="3" fontId="4" fillId="0" borderId="0" xfId="0" applyNumberFormat="1" applyFont="1" applyFill="1" applyBorder="1" applyAlignment="1">
      <alignment horizontal="center" vertical="center"/>
    </xf>
    <xf numFmtId="0" fontId="4" fillId="0" borderId="0" xfId="0" applyFont="1" applyAlignment="1">
      <alignment horizontal="center"/>
    </xf>
    <xf numFmtId="0" fontId="21" fillId="0" borderId="1" xfId="0" applyFont="1" applyBorder="1"/>
    <xf numFmtId="0" fontId="21" fillId="0" borderId="1" xfId="0" quotePrefix="1" applyFont="1" applyBorder="1" applyAlignment="1">
      <alignment horizontal="left"/>
    </xf>
    <xf numFmtId="0" fontId="4" fillId="0" borderId="1" xfId="0" quotePrefix="1" applyFont="1" applyBorder="1" applyAlignment="1">
      <alignment horizontal="left"/>
    </xf>
    <xf numFmtId="0" fontId="4" fillId="0" borderId="0" xfId="0" quotePrefix="1" applyFont="1" applyBorder="1" applyAlignment="1">
      <alignment horizontal="left"/>
    </xf>
    <xf numFmtId="0" fontId="4" fillId="0" borderId="0" xfId="0" quotePrefix="1" applyNumberFormat="1" applyFont="1" applyAlignment="1">
      <alignment horizontal="left" vertical="center"/>
    </xf>
    <xf numFmtId="49" fontId="4" fillId="0" borderId="0" xfId="0" quotePrefix="1" applyNumberFormat="1" applyFont="1" applyAlignment="1">
      <alignment horizontal="left" vertical="center" indent="1"/>
    </xf>
    <xf numFmtId="164" fontId="4" fillId="0" borderId="1" xfId="1" applyNumberFormat="1" applyFont="1" applyFill="1" applyBorder="1" applyAlignment="1">
      <alignment horizontal="right"/>
    </xf>
    <xf numFmtId="164" fontId="4" fillId="0" borderId="0" xfId="1" applyNumberFormat="1" applyFont="1" applyBorder="1" applyAlignment="1">
      <alignment horizontal="right"/>
    </xf>
    <xf numFmtId="0" fontId="4" fillId="0" borderId="0" xfId="0" applyNumberFormat="1" applyFont="1" applyAlignment="1">
      <alignment horizontal="left" vertical="center"/>
    </xf>
    <xf numFmtId="0" fontId="21" fillId="0" borderId="0" xfId="0" quotePrefix="1" applyFont="1" applyBorder="1" applyAlignment="1">
      <alignment horizontal="left"/>
    </xf>
    <xf numFmtId="0" fontId="21" fillId="0" borderId="0" xfId="0" applyFont="1" applyBorder="1" applyAlignment="1">
      <alignment horizontal="left"/>
    </xf>
    <xf numFmtId="0" fontId="21" fillId="0" borderId="0" xfId="0" applyFont="1" applyBorder="1"/>
    <xf numFmtId="0" fontId="4" fillId="0" borderId="0" xfId="0" applyFont="1" applyBorder="1" applyAlignment="1"/>
    <xf numFmtId="164" fontId="4" fillId="2" borderId="0" xfId="1" applyNumberFormat="1" applyFont="1" applyFill="1" applyBorder="1" applyAlignment="1">
      <alignment horizontal="right"/>
    </xf>
    <xf numFmtId="49" fontId="21"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21" fillId="0" borderId="0" xfId="0" applyNumberFormat="1" applyFont="1" applyBorder="1" applyAlignment="1">
      <alignment horizontal="left" vertical="center"/>
    </xf>
    <xf numFmtId="49" fontId="4" fillId="0" borderId="0" xfId="0" applyNumberFormat="1" applyFont="1" applyBorder="1" applyAlignment="1">
      <alignment horizontal="left" vertical="center"/>
    </xf>
    <xf numFmtId="164" fontId="4" fillId="0" borderId="0" xfId="1" applyNumberFormat="1" applyFont="1" applyFill="1" applyBorder="1" applyAlignment="1">
      <alignment horizontal="right"/>
    </xf>
    <xf numFmtId="0" fontId="18" fillId="0" borderId="2" xfId="0" applyFont="1" applyBorder="1" applyAlignment="1"/>
    <xf numFmtId="0" fontId="24" fillId="0" borderId="0" xfId="0" applyFont="1" applyAlignment="1">
      <alignment wrapText="1"/>
    </xf>
    <xf numFmtId="0" fontId="15" fillId="0" borderId="0" xfId="0" applyFont="1" applyAlignment="1"/>
    <xf numFmtId="0" fontId="22" fillId="0" borderId="0" xfId="0" quotePrefix="1" applyFont="1" applyAlignment="1"/>
    <xf numFmtId="0" fontId="12" fillId="0" borderId="0" xfId="0" quotePrefix="1" applyFont="1" applyAlignment="1">
      <alignment wrapText="1"/>
    </xf>
    <xf numFmtId="0" fontId="18" fillId="0" borderId="0" xfId="0" quotePrefix="1" applyFont="1" applyAlignment="1">
      <alignment wrapText="1"/>
    </xf>
    <xf numFmtId="0" fontId="10" fillId="0" borderId="0" xfId="0" applyFont="1" applyAlignment="1">
      <alignment horizontal="left"/>
    </xf>
    <xf numFmtId="0" fontId="10" fillId="0" borderId="0" xfId="0" applyFont="1" applyAlignment="1"/>
    <xf numFmtId="0" fontId="10" fillId="0" borderId="0" xfId="0" applyFont="1" applyAlignment="1">
      <alignment horizontal="right"/>
    </xf>
    <xf numFmtId="0" fontId="46" fillId="0" borderId="0" xfId="0" quotePrefix="1" applyFont="1" applyBorder="1" applyAlignment="1">
      <alignment horizontal="left" indent="1"/>
    </xf>
    <xf numFmtId="0" fontId="46" fillId="0" borderId="0" xfId="0" applyFont="1" applyBorder="1" applyAlignment="1">
      <alignment horizontal="left" indent="1"/>
    </xf>
    <xf numFmtId="0" fontId="9" fillId="0" borderId="12" xfId="0" applyFont="1" applyBorder="1"/>
    <xf numFmtId="0" fontId="9" fillId="0" borderId="13" xfId="0" applyFont="1" applyBorder="1"/>
    <xf numFmtId="0" fontId="9" fillId="0" borderId="14" xfId="0" applyFont="1" applyBorder="1"/>
    <xf numFmtId="0" fontId="0" fillId="0" borderId="15" xfId="0" applyBorder="1"/>
    <xf numFmtId="0" fontId="0" fillId="0" borderId="14" xfId="0" applyBorder="1"/>
    <xf numFmtId="0" fontId="19" fillId="0" borderId="14" xfId="0" quotePrefix="1" applyFont="1" applyBorder="1" applyAlignment="1">
      <alignment horizontal="left"/>
    </xf>
    <xf numFmtId="0" fontId="19" fillId="0" borderId="15" xfId="0" applyFont="1" applyBorder="1" applyAlignment="1">
      <alignment horizontal="left"/>
    </xf>
    <xf numFmtId="0" fontId="20" fillId="0" borderId="14" xfId="0" applyFont="1" applyBorder="1" applyAlignment="1">
      <alignment horizontal="left"/>
    </xf>
    <xf numFmtId="0" fontId="0" fillId="0" borderId="14" xfId="0" applyBorder="1" applyAlignment="1">
      <alignment horizontal="center" vertical="top"/>
    </xf>
    <xf numFmtId="0" fontId="4" fillId="0" borderId="15" xfId="0" applyFont="1" applyBorder="1" applyAlignment="1">
      <alignment horizontal="left" vertical="top" wrapText="1"/>
    </xf>
    <xf numFmtId="0" fontId="4" fillId="0" borderId="15" xfId="0" quotePrefix="1" applyFont="1" applyBorder="1" applyAlignment="1">
      <alignment horizontal="left" vertical="top" wrapText="1"/>
    </xf>
    <xf numFmtId="0" fontId="4" fillId="0" borderId="15" xfId="0" applyFont="1" applyFill="1" applyBorder="1" applyAlignment="1">
      <alignment horizontal="left" vertical="top" wrapText="1"/>
    </xf>
    <xf numFmtId="0" fontId="0" fillId="0" borderId="15" xfId="0" applyBorder="1" applyAlignment="1">
      <alignment vertical="top" wrapText="1"/>
    </xf>
    <xf numFmtId="0" fontId="0" fillId="0" borderId="14" xfId="0" applyBorder="1" applyAlignment="1">
      <alignment vertical="top"/>
    </xf>
    <xf numFmtId="0" fontId="4" fillId="0" borderId="14" xfId="0" applyFont="1" applyBorder="1" applyAlignment="1">
      <alignment horizontal="center" vertical="top"/>
    </xf>
    <xf numFmtId="0" fontId="0" fillId="0" borderId="15" xfId="0" applyBorder="1" applyAlignment="1">
      <alignment wrapText="1"/>
    </xf>
    <xf numFmtId="0" fontId="0" fillId="0" borderId="15" xfId="0" quotePrefix="1" applyBorder="1" applyAlignment="1">
      <alignment horizontal="left" vertical="top" wrapText="1"/>
    </xf>
    <xf numFmtId="0" fontId="44" fillId="0" borderId="16" xfId="68" applyFont="1" applyBorder="1"/>
    <xf numFmtId="0" fontId="0" fillId="0" borderId="17" xfId="0" applyBorder="1"/>
  </cellXfs>
  <cellStyles count="89">
    <cellStyle name="20% - Accent1" xfId="23" builtinId="30" customBuiltin="1"/>
    <cellStyle name="20% - Accent1 2" xfId="50" xr:uid="{C2A62FD0-85FF-4596-8C37-78F36BF6C877}"/>
    <cellStyle name="20% - Accent1 3" xfId="71" xr:uid="{21D24CA1-12A4-4213-ACC5-07EFEF894132}"/>
    <cellStyle name="20% - Accent2" xfId="27" builtinId="34" customBuiltin="1"/>
    <cellStyle name="20% - Accent2 2" xfId="53" xr:uid="{8F02A3D0-37D2-4150-A09B-CE687B6CC3B9}"/>
    <cellStyle name="20% - Accent2 3" xfId="74" xr:uid="{61C81699-BCD9-4E22-AA19-ECCD140A80F6}"/>
    <cellStyle name="20% - Accent3" xfId="31" builtinId="38" customBuiltin="1"/>
    <cellStyle name="20% - Accent3 2" xfId="56" xr:uid="{B2B17A98-F8E5-4C79-A985-A96E8D668C50}"/>
    <cellStyle name="20% - Accent3 3" xfId="77" xr:uid="{1A43DCBD-4F8F-40D8-A11C-0229A9E5B28D}"/>
    <cellStyle name="20% - Accent4" xfId="35" builtinId="42" customBuiltin="1"/>
    <cellStyle name="20% - Accent4 2" xfId="59" xr:uid="{566F6965-719F-4466-B700-69B3BF820B69}"/>
    <cellStyle name="20% - Accent4 3" xfId="80" xr:uid="{DA76B79D-AB46-48C9-A776-9A5F26644527}"/>
    <cellStyle name="20% - Accent5" xfId="39" builtinId="46" customBuiltin="1"/>
    <cellStyle name="20% - Accent5 2" xfId="62" xr:uid="{44D3296A-980F-4235-9CE8-8CC7B760DA99}"/>
    <cellStyle name="20% - Accent5 3" xfId="83" xr:uid="{40D4A73A-BC7D-4E10-881E-440E48594566}"/>
    <cellStyle name="20% - Accent6" xfId="43" builtinId="50" customBuiltin="1"/>
    <cellStyle name="20% - Accent6 2" xfId="65" xr:uid="{8C05982B-2791-4E4D-BC8F-28FDFC3C6FB9}"/>
    <cellStyle name="20% - Accent6 3" xfId="86" xr:uid="{ED65012A-1317-416A-81EF-111063727C19}"/>
    <cellStyle name="40% - Accent1" xfId="24" builtinId="31" customBuiltin="1"/>
    <cellStyle name="40% - Accent1 2" xfId="51" xr:uid="{5B2BF7A7-788E-4B10-9A04-619BDAB7C6B0}"/>
    <cellStyle name="40% - Accent1 3" xfId="72" xr:uid="{8674E069-CA86-4E38-A4AD-8DAB82DB78D7}"/>
    <cellStyle name="40% - Accent2" xfId="28" builtinId="35" customBuiltin="1"/>
    <cellStyle name="40% - Accent2 2" xfId="54" xr:uid="{882FA0DA-4408-4D53-8DD4-8F0386328A13}"/>
    <cellStyle name="40% - Accent2 3" xfId="75" xr:uid="{162B53A0-150A-411E-B63C-67AAFD415323}"/>
    <cellStyle name="40% - Accent3" xfId="32" builtinId="39" customBuiltin="1"/>
    <cellStyle name="40% - Accent3 2" xfId="57" xr:uid="{1D97AAD7-4F42-43A9-95EC-DF13974530DE}"/>
    <cellStyle name="40% - Accent3 3" xfId="78" xr:uid="{A1674141-E589-4948-964A-625E52BD3E53}"/>
    <cellStyle name="40% - Accent4" xfId="36" builtinId="43" customBuiltin="1"/>
    <cellStyle name="40% - Accent4 2" xfId="60" xr:uid="{7E5B6C6A-A00C-43BA-82B4-472FC1326062}"/>
    <cellStyle name="40% - Accent4 3" xfId="81" xr:uid="{8CD41F75-CD3E-495D-8096-58240F346948}"/>
    <cellStyle name="40% - Accent5" xfId="40" builtinId="47" customBuiltin="1"/>
    <cellStyle name="40% - Accent5 2" xfId="63" xr:uid="{939105A1-80F5-4D19-899E-E829DDB9F446}"/>
    <cellStyle name="40% - Accent5 3" xfId="84" xr:uid="{BED29CDA-5B24-4A38-B3D1-B832A1516453}"/>
    <cellStyle name="40% - Accent6" xfId="44" builtinId="51" customBuiltin="1"/>
    <cellStyle name="40% - Accent6 2" xfId="66" xr:uid="{E340904B-BDCC-40E7-A490-0F2DE083B735}"/>
    <cellStyle name="40% - Accent6 3" xfId="87" xr:uid="{A0FBC1FA-8AC1-49C3-8167-18F55223D1DF}"/>
    <cellStyle name="60% - Accent1" xfId="25" builtinId="32" customBuiltin="1"/>
    <cellStyle name="60% - Accent1 2" xfId="52" xr:uid="{85FCCD51-76FB-4717-A46D-17B2C94E5B04}"/>
    <cellStyle name="60% - Accent1 3" xfId="73" xr:uid="{505E4F0A-3927-4615-B282-4B3DC24527FE}"/>
    <cellStyle name="60% - Accent2" xfId="29" builtinId="36" customBuiltin="1"/>
    <cellStyle name="60% - Accent2 2" xfId="55" xr:uid="{67960FC6-7D62-481B-8A2D-931421A3750F}"/>
    <cellStyle name="60% - Accent2 3" xfId="76" xr:uid="{5CE58856-3F93-48BB-811F-A30FF315AA65}"/>
    <cellStyle name="60% - Accent3" xfId="33" builtinId="40" customBuiltin="1"/>
    <cellStyle name="60% - Accent3 2" xfId="58" xr:uid="{B37352EF-0ED2-4FBB-8DD6-98A8110982B6}"/>
    <cellStyle name="60% - Accent3 3" xfId="79" xr:uid="{50164011-6ED8-4A62-BEF1-4ED8A4563BC7}"/>
    <cellStyle name="60% - Accent4" xfId="37" builtinId="44" customBuiltin="1"/>
    <cellStyle name="60% - Accent4 2" xfId="61" xr:uid="{7B6D0B1A-1913-41E4-8178-7C87C5266257}"/>
    <cellStyle name="60% - Accent4 3" xfId="82" xr:uid="{5E8509D8-AFA4-4EB9-ABF5-5BB7A4F79818}"/>
    <cellStyle name="60% - Accent5" xfId="41" builtinId="48" customBuiltin="1"/>
    <cellStyle name="60% - Accent5 2" xfId="64" xr:uid="{39B412D4-B4E7-4637-9CCC-6D952DC7B78A}"/>
    <cellStyle name="60% - Accent5 3" xfId="85" xr:uid="{14AAE61F-536A-4AE1-92A2-EE5868059554}"/>
    <cellStyle name="60% - Accent6" xfId="45" builtinId="52" customBuiltin="1"/>
    <cellStyle name="60% - Accent6 2" xfId="67" xr:uid="{B8AAFAF3-5FFA-4AFE-81A5-C67A01BE77D0}"/>
    <cellStyle name="60% - Accent6 3" xfId="88" xr:uid="{9DBCA8CE-7AB8-4A38-927F-6B745D3A9A26}"/>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01000000}"/>
    <cellStyle name="Comma 2 2" xfId="5" xr:uid="{00000000-0005-0000-0000-000002000000}"/>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8" builtinId="8"/>
    <cellStyle name="Input" xfId="14" builtinId="20" customBuiltin="1"/>
    <cellStyle name="Linked Cell" xfId="17" builtinId="24" customBuiltin="1"/>
    <cellStyle name="Neutral" xfId="13" builtinId="28" customBuiltin="1"/>
    <cellStyle name="Normal" xfId="0" builtinId="0"/>
    <cellStyle name="Normal 2" xfId="3" xr:uid="{00000000-0005-0000-0000-000004000000}"/>
    <cellStyle name="Normal 3" xfId="4" xr:uid="{00000000-0005-0000-0000-000005000000}"/>
    <cellStyle name="Normal 4" xfId="46" xr:uid="{1B436D01-FC5D-400C-B67F-B07A3D9ECDE2}"/>
    <cellStyle name="Normal 5" xfId="48" xr:uid="{5C734BF6-4FEC-4602-A6DD-3A9260C65E18}"/>
    <cellStyle name="Normal 6" xfId="69" xr:uid="{AB6E3057-DCF2-4D4E-98B8-34AA59504786}"/>
    <cellStyle name="Note 2" xfId="47" xr:uid="{DF7A2A05-B330-4E79-AB5D-4236D70E23F1}"/>
    <cellStyle name="Note 3" xfId="49" xr:uid="{CDE33E6B-5D7E-451E-8518-5A987D45FE41}"/>
    <cellStyle name="Note 4" xfId="70" xr:uid="{BC9F0AE3-37E5-4EDC-810A-074698A04E2D}"/>
    <cellStyle name="Output" xfId="15" builtinId="21" customBuiltin="1"/>
    <cellStyle name="Title" xfId="6" builtinId="15" customBuiltin="1"/>
    <cellStyle name="Total" xfId="21" builtinId="25" customBuiltin="1"/>
    <cellStyle name="Warning Text" xfId="19" builtinId="11" customBuiltin="1"/>
  </cellStyles>
  <dxfs count="1300">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7628</xdr:colOff>
      <xdr:row>6</xdr:row>
      <xdr:rowOff>68702</xdr:rowOff>
    </xdr:to>
    <xdr:pic>
      <xdr:nvPicPr>
        <xdr:cNvPr id="3" name="Picture 2" descr="HM Revenue and Custom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298391" cy="14022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1C3165-AFFB-4A9A-A7D8-A004DEB75F6B}" name="Table1" displayName="Table1" ref="A5:V24" totalsRowShown="0" headerRowDxfId="1299" dataDxfId="1297" headerRowBorderDxfId="1298" tableBorderDxfId="1296" dataCellStyle="Comma">
  <autoFilter ref="A5:V24" xr:uid="{CCF268B4-BD7A-43F7-BF69-229E8C5D4E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53AA1F9C-975D-401C-B6E6-BC0C2B80A366}" name="EU Exports" dataDxfId="1295"/>
    <tableColumn id="2" xr3:uid="{86D45D76-8C75-4319-896D-2883F616BD30}" name=" " dataDxfId="1294"/>
    <tableColumn id="3" xr3:uid="{2460A7C5-BD1F-4FDF-8E3E-42B65CE68F85}" name="2017 Q1" dataDxfId="1293" dataCellStyle="Comma"/>
    <tableColumn id="4" xr3:uid="{0394DBA5-CCC0-4491-A2BA-A09BF39C135E}" name="2017 Q2" dataDxfId="1292" dataCellStyle="Comma"/>
    <tableColumn id="5" xr3:uid="{2B0B4D48-FF8D-4725-88D8-BE146492C14E}" name="2017 Q3" dataDxfId="1291" dataCellStyle="Comma"/>
    <tableColumn id="6" xr3:uid="{853CB1DD-ECFF-43A5-AFBC-778C8EE91046}" name="2017 Q4" dataDxfId="1290" dataCellStyle="Comma"/>
    <tableColumn id="7" xr3:uid="{47287399-EB33-4049-B01D-43CF8986299E}" name="2017" dataDxfId="1289" dataCellStyle="Comma"/>
    <tableColumn id="8" xr3:uid="{BB554AEC-975C-47A0-B494-490801C4C7DC}" name="2018 Q1" dataDxfId="1288" dataCellStyle="Comma"/>
    <tableColumn id="9" xr3:uid="{FDAD9402-1865-40C0-BE95-B50BA2AAFEC8}" name="2018 Q2" dataDxfId="1287" dataCellStyle="Comma"/>
    <tableColumn id="10" xr3:uid="{F2265B74-9974-4F68-A7C3-20FB6D8B9718}" name="2018 Q3" dataDxfId="1286" dataCellStyle="Comma"/>
    <tableColumn id="11" xr3:uid="{734328CA-F021-4E90-90ED-978D9324F433}" name="2018 Q4" dataDxfId="1285" dataCellStyle="Comma"/>
    <tableColumn id="12" xr3:uid="{91B4C662-659E-4947-B3E4-A6C6AF5B9737}" name="2018" dataDxfId="1284" dataCellStyle="Comma"/>
    <tableColumn id="13" xr3:uid="{9375B41A-7513-4115-A8D3-BD0DCD13F3A0}" name="2019 Q1" dataDxfId="1283" dataCellStyle="Comma"/>
    <tableColumn id="14" xr3:uid="{FFC3ACA3-56CC-4222-B170-59E86CEEE92F}" name="2019 Q2" dataDxfId="1282" dataCellStyle="Comma"/>
    <tableColumn id="15" xr3:uid="{B983157E-244B-44D6-993F-389D52FC7A87}" name="2019 Q3" dataDxfId="1281" dataCellStyle="Comma"/>
    <tableColumn id="16" xr3:uid="{AE356B31-FFF5-42E8-A1D6-F243DC3D25E7}" name="2019 Q4" dataDxfId="1280" dataCellStyle="Comma"/>
    <tableColumn id="17" xr3:uid="{10D5A279-EFEE-4207-BB00-3236CE1373C8}" name="2019" dataDxfId="1279" dataCellStyle="Comma"/>
    <tableColumn id="18" xr3:uid="{062ABBFE-D2CD-4123-ABB8-2F3D4C4E7402}" name="2020 Q1" dataDxfId="1278" dataCellStyle="Comma"/>
    <tableColumn id="19" xr3:uid="{6AF24F7D-35B5-42FF-9A25-4E942063C3F5}" name="2020 Q2" dataDxfId="1277" dataCellStyle="Comma"/>
    <tableColumn id="20" xr3:uid="{6CB3F38A-9D12-408A-9A80-7099C1A48928}" name="2020 Q3" dataDxfId="1276" dataCellStyle="Comma"/>
    <tableColumn id="21" xr3:uid="{52EE1938-A5C0-497D-9A1A-C96BFD935029}" name="2020 Q4" dataDxfId="1275" dataCellStyle="Comma"/>
    <tableColumn id="22" xr3:uid="{F66646F4-F605-4E69-9651-317361CCBA8B}" name="2020" dataDxfId="1274"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each quarter, from 2017 quarter 1 to 2020 quarter 3, broken down by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DD1DC32-479E-4F76-B9DF-072E17BF933B}" name="Table10" displayName="Table10" ref="A5:V24" totalsRowShown="0" headerRowDxfId="1065" dataDxfId="1063" headerRowBorderDxfId="1064" tableBorderDxfId="1062" dataCellStyle="Comma">
  <autoFilter ref="A5:V24" xr:uid="{DD4DDA22-124D-4417-B1DE-0CA9E7CDC27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52E5C44A-D73E-4533-8246-837BE250909F}" name="Exporters to EU" dataDxfId="1061"/>
    <tableColumn id="2" xr3:uid="{4ED38D81-9DEC-4317-9EE6-EB31FF31784A}" name=" " dataDxfId="1060"/>
    <tableColumn id="3" xr3:uid="{01A2C0EF-C54F-4760-902B-DC9361373018}" name="2017 Q1" dataDxfId="1059" dataCellStyle="Comma"/>
    <tableColumn id="4" xr3:uid="{BBC71434-2A62-4E14-B4C8-D9248B24877D}" name="2017 Q2" dataDxfId="1058" dataCellStyle="Comma"/>
    <tableColumn id="5" xr3:uid="{1D622E1F-4C2E-4BBE-A545-183E4693762F}" name="2017 Q3" dataDxfId="1057" dataCellStyle="Comma"/>
    <tableColumn id="6" xr3:uid="{6714DE62-068D-43F8-94E6-1D30B186EF6C}" name="2017 Q4" dataDxfId="1056" dataCellStyle="Comma"/>
    <tableColumn id="7" xr3:uid="{072E5E15-FB04-44B1-9316-D2298325D5C8}" name="2017" dataDxfId="1055" dataCellStyle="Comma"/>
    <tableColumn id="8" xr3:uid="{F3BABEA9-622D-4A7B-87D1-2E7DAA3FC0BE}" name="2018 Q1" dataDxfId="1054" dataCellStyle="Comma"/>
    <tableColumn id="9" xr3:uid="{3C3AF74E-9DAC-4627-9291-BF3903E5F06D}" name="2018 Q2" dataDxfId="1053" dataCellStyle="Comma"/>
    <tableColumn id="10" xr3:uid="{C845A2F6-0444-4D6F-B9BA-73A2BD05801F}" name="2018 Q3" dataDxfId="1052" dataCellStyle="Comma"/>
    <tableColumn id="11" xr3:uid="{398E87B1-BC25-4B94-9269-E03DF0690C20}" name="2018 Q4" dataDxfId="1051" dataCellStyle="Comma"/>
    <tableColumn id="12" xr3:uid="{FA5F9D0E-E149-4F55-AA3C-177E3DBE71D9}" name="2018" dataDxfId="1050" dataCellStyle="Comma"/>
    <tableColumn id="13" xr3:uid="{9BD96677-87FD-495B-879D-396CE87841BF}" name="2019 Q1" dataDxfId="1049" dataCellStyle="Comma"/>
    <tableColumn id="14" xr3:uid="{16A28B29-B0AD-403D-8950-3E78B1B2CEA1}" name="2019 Q2" dataDxfId="1048" dataCellStyle="Comma"/>
    <tableColumn id="15" xr3:uid="{5924B60F-52BE-4626-BACC-0AAFE3931A2C}" name="2019 Q3" dataDxfId="1047" dataCellStyle="Comma"/>
    <tableColumn id="16" xr3:uid="{8C589C67-C72B-43A6-B829-9762967EB3CC}" name="2019 Q4" dataDxfId="1046" dataCellStyle="Comma"/>
    <tableColumn id="17" xr3:uid="{E9D499DB-6343-448B-B6B7-54F635A3CD48}" name="2019" dataDxfId="1045" dataCellStyle="Comma"/>
    <tableColumn id="18" xr3:uid="{FCEE1CA8-77C8-4CE7-BB87-0C6326F44F94}" name="2020 Q1" dataDxfId="1044" dataCellStyle="Comma"/>
    <tableColumn id="19" xr3:uid="{89B3B32C-8216-479E-8C58-C5ED156069EB}" name="2020 Q2" dataDxfId="1043" dataCellStyle="Comma"/>
    <tableColumn id="20" xr3:uid="{673C71A4-3B9D-4DEA-AEDA-31BA753ED12A}" name="2020 Q3" dataDxfId="1042" dataCellStyle="Comma"/>
    <tableColumn id="21" xr3:uid="{536FA393-2326-4B59-8EA9-17DC88C89F1A}" name="2020 Q4" dataDxfId="1041" dataCellStyle="Comma"/>
    <tableColumn id="22" xr3:uid="{EC97F9FC-655E-4AAA-8E5C-A17871994018}" name="2020" dataDxfId="1040" dataCellStyle="Comma"/>
  </tableColumns>
  <tableStyleInfo showFirstColumn="1" showLastColumn="0" showRowStripes="1" showColumnStripes="0"/>
  <extLst>
    <ext xmlns:x14="http://schemas.microsoft.com/office/spreadsheetml/2009/9/main" uri="{504A1905-F514-4f6f-8877-14C23A59335A}">
      <x14:table altText="Count of Exporters to the EU by Region (according to the Proportion Method) " altTextSummary="The count of exporters to the EU each quarter (according to the proportion method), from 2017 quarter 1 to 2020 quarter 3, broken down by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607A6DE-1CA5-4EBD-B660-0478B4E14D2A}" name="Table11" displayName="Table11" ref="A27:V46" totalsRowShown="0" headerRowDxfId="1039" dataDxfId="1037" headerRowBorderDxfId="1038" tableBorderDxfId="1036" dataCellStyle="Comma">
  <autoFilter ref="A27:V46" xr:uid="{C80B3055-C42F-41D7-8770-92450D65E17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ADAA4C8E-4EA0-4BBA-BF42-4E38BFF8CD03}" name="Exporters to Non-EU" dataDxfId="1035"/>
    <tableColumn id="2" xr3:uid="{5B78F0C3-5AC8-4D55-83C6-184E375EDC67}" name=" " dataDxfId="1034"/>
    <tableColumn id="3" xr3:uid="{8A38C9EC-98F5-4653-9726-1852464E9452}" name="2017 Q1" dataDxfId="1033" dataCellStyle="Comma"/>
    <tableColumn id="4" xr3:uid="{7591352F-983E-44BF-8613-D00D693DA1BD}" name="2017 Q2" dataDxfId="1032" dataCellStyle="Comma"/>
    <tableColumn id="5" xr3:uid="{E77E9672-565D-4B21-B4AB-26DECD406910}" name="2017 Q3" dataDxfId="1031" dataCellStyle="Comma"/>
    <tableColumn id="6" xr3:uid="{BD992AB8-FBB9-4E19-B859-AE157D0ACDE7}" name="2017 Q4" dataDxfId="1030" dataCellStyle="Comma"/>
    <tableColumn id="7" xr3:uid="{A6BBEF9C-D87A-4650-8922-02EEA1F144A5}" name="2017" dataDxfId="1029" dataCellStyle="Comma"/>
    <tableColumn id="8" xr3:uid="{C9EA62F0-944B-4509-BCAB-66804B1A3BAE}" name="2018 Q1" dataDxfId="1028" dataCellStyle="Comma"/>
    <tableColumn id="9" xr3:uid="{6539D6C2-47F8-41DE-BD18-B709A2B01E53}" name="2018 Q2" dataDxfId="1027" dataCellStyle="Comma"/>
    <tableColumn id="10" xr3:uid="{08E1A931-0ABE-49B5-B494-16CE9C5AFA35}" name="2018 Q3" dataDxfId="1026" dataCellStyle="Comma"/>
    <tableColumn id="11" xr3:uid="{AB2461DB-7E81-4677-8B2B-14A1E61E450F}" name="2018 Q4" dataDxfId="1025" dataCellStyle="Comma"/>
    <tableColumn id="12" xr3:uid="{28CA232A-A3DF-4CE1-BD73-624AF1AC1496}" name="2018" dataDxfId="1024" dataCellStyle="Comma"/>
    <tableColumn id="13" xr3:uid="{6597CB86-C890-427C-B89A-E110B7AC6E64}" name="2019 Q1" dataDxfId="1023" dataCellStyle="Comma"/>
    <tableColumn id="14" xr3:uid="{253C60EC-F39F-407C-9C3F-830616151C00}" name="2019 Q2" dataDxfId="1022" dataCellStyle="Comma"/>
    <tableColumn id="15" xr3:uid="{0F0D2581-BB89-4D56-886B-F3897E09EBC3}" name="2019 Q3" dataDxfId="1021" dataCellStyle="Comma"/>
    <tableColumn id="16" xr3:uid="{97013934-FF3C-4496-A73D-98F0540EB030}" name="2019 Q4" dataDxfId="1020" dataCellStyle="Comma"/>
    <tableColumn id="17" xr3:uid="{3DAA0EDA-2760-48AE-9820-F27A8BAC1E71}" name="2019" dataDxfId="1019" dataCellStyle="Comma"/>
    <tableColumn id="18" xr3:uid="{C2347187-5BB8-4B73-BCA8-680FCCD03D9E}" name="2020 Q1" dataDxfId="1018" dataCellStyle="Comma"/>
    <tableColumn id="19" xr3:uid="{B75F7F89-4DB3-4DF4-A41B-9B97D43809F6}" name="2020 Q2" dataDxfId="1017" dataCellStyle="Comma"/>
    <tableColumn id="20" xr3:uid="{077DBF3B-9C48-4433-95E2-CB84F7A96759}" name="2020 Q3" dataDxfId="1016" dataCellStyle="Comma"/>
    <tableColumn id="21" xr3:uid="{A58A3F42-A590-402F-BD47-3A6AC58077CD}" name="2020 Q4" dataDxfId="1015" dataCellStyle="Comma"/>
    <tableColumn id="22" xr3:uid="{F523A920-B37D-4F27-84E6-A1EAD7B6B6BA}" name="2020" dataDxfId="1014" dataCellStyle="Comma"/>
  </tableColumns>
  <tableStyleInfo showFirstColumn="1" showLastColumn="0" showRowStripes="1" showColumnStripes="0"/>
  <extLst>
    <ext xmlns:x14="http://schemas.microsoft.com/office/spreadsheetml/2009/9/main" uri="{504A1905-F514-4f6f-8877-14C23A59335A}">
      <x14:table altText="Total Count of Exporters to Non-EU Countries by Region (according to the Proportion Method)" altTextSummary="The total count of exporters to non-EU countries each quarter (according to the proportion method), from 2017 quarter 1 to 2020 quarter 3, broken down by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1060AA3-6BD8-4334-8D67-18051E1B38C4}" name="Table12" displayName="Table12" ref="A49:V68" totalsRowShown="0" headerRowDxfId="1013" dataDxfId="1011" headerRowBorderDxfId="1012" tableBorderDxfId="1010" dataCellStyle="Comma">
  <autoFilter ref="A49:V68" xr:uid="{B1BF4C65-B91E-499E-B1F2-BEF3B8A80C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6404DE92-AF3D-4C4D-A1D2-967B0C13E1A3}" name="Total Exporter Count" dataDxfId="1009"/>
    <tableColumn id="2" xr3:uid="{3CBEC7BF-7E35-454E-8288-4F664A406FAD}" name=" " dataDxfId="1008"/>
    <tableColumn id="3" xr3:uid="{AC644940-2B2D-4D9E-AC47-A2803C93BFDC}" name="2017 Q1" dataDxfId="1007" dataCellStyle="Comma"/>
    <tableColumn id="4" xr3:uid="{F3D0D000-E80A-43CC-B7E9-7FE2AE5B377A}" name="2017 Q2" dataDxfId="1006" dataCellStyle="Comma"/>
    <tableColumn id="5" xr3:uid="{3D17E7A9-5D23-4D54-8C08-5573F1C4DD3E}" name="2017 Q3" dataDxfId="1005" dataCellStyle="Comma"/>
    <tableColumn id="6" xr3:uid="{E163B5DA-154B-4123-9499-27C4A47411CF}" name="2017 Q4" dataDxfId="1004" dataCellStyle="Comma"/>
    <tableColumn id="7" xr3:uid="{FAE95C85-EE06-4933-8AAC-9295B05A1559}" name="2017" dataDxfId="1003" dataCellStyle="Comma"/>
    <tableColumn id="8" xr3:uid="{B327535D-7770-4F80-BD28-78263046D484}" name="2018 Q1" dataDxfId="1002" dataCellStyle="Comma"/>
    <tableColumn id="9" xr3:uid="{5E6A5ADC-2042-4490-9FA6-39DC67A59431}" name="2018 Q2" dataDxfId="1001" dataCellStyle="Comma"/>
    <tableColumn id="10" xr3:uid="{153AABC0-B0A9-4271-98BD-D16E23A93BE5}" name="2018 Q3" dataDxfId="1000" dataCellStyle="Comma"/>
    <tableColumn id="11" xr3:uid="{FEF83DBD-59C1-46AF-902E-CCE8C100D3D5}" name="2018 Q4" dataDxfId="999" dataCellStyle="Comma"/>
    <tableColumn id="12" xr3:uid="{648D6969-993D-46FC-8138-1119217992AB}" name="2018" dataDxfId="998" dataCellStyle="Comma"/>
    <tableColumn id="13" xr3:uid="{490AA533-A287-4DE9-9552-77A16A38B5FE}" name="2019 Q1" dataDxfId="997" dataCellStyle="Comma"/>
    <tableColumn id="14" xr3:uid="{7E32AB5D-E250-410D-8248-3FF5FED96577}" name="2019 Q2" dataDxfId="996" dataCellStyle="Comma"/>
    <tableColumn id="15" xr3:uid="{F53AD6BC-3657-45AC-98AD-07099F4511A5}" name="2019 Q3" dataDxfId="995" dataCellStyle="Comma"/>
    <tableColumn id="16" xr3:uid="{81F21CDC-5614-4C87-AE95-3082EFA0C006}" name="2019 Q4" dataDxfId="994" dataCellStyle="Comma"/>
    <tableColumn id="17" xr3:uid="{81624BC2-B0D1-4330-BEFE-7933278DF826}" name="2019" dataDxfId="993" dataCellStyle="Comma"/>
    <tableColumn id="18" xr3:uid="{F19ED643-C284-4178-A3C2-040EEB9FE807}" name="2020 Q1" dataDxfId="992" dataCellStyle="Comma"/>
    <tableColumn id="19" xr3:uid="{586A779B-0431-4B6A-9333-8782D1B07B0E}" name="2020 Q2" dataDxfId="991" dataCellStyle="Comma"/>
    <tableColumn id="20" xr3:uid="{F8FD6D16-4549-42A3-83FF-FD2E716CA074}" name="2020 Q3" dataDxfId="990" dataCellStyle="Comma"/>
    <tableColumn id="21" xr3:uid="{ACBFA4EB-D5F2-41BA-9564-5D3F32D43173}" name="2020 Q4" dataDxfId="989" dataCellStyle="Comma"/>
    <tableColumn id="22" xr3:uid="{C323E828-BDFA-4A4A-AB29-454904E7A6FD}" name="2020" dataDxfId="988"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Proportion Method) " altTextSummary="The total count of exporters each quarter (according to the proportion method), from 2017 quarter 1 to 2020 quarter 3, broken down by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7AC5B99-ED1E-4240-914B-6998857BE3FC}" name="Table13" displayName="Table13" ref="A5:V24" totalsRowShown="0" headerRowDxfId="987" dataDxfId="985" headerRowBorderDxfId="986" tableBorderDxfId="984" dataCellStyle="Comma">
  <autoFilter ref="A5:V24" xr:uid="{FC7D5F0B-D72E-4470-A6E6-677AF823742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7DC9BDAD-4996-481E-B530-814E5B9E6637}" name="Importers from EU" dataDxfId="983"/>
    <tableColumn id="2" xr3:uid="{7D2D537E-C545-4534-9ABF-01D22C814479}" name=" " dataDxfId="982"/>
    <tableColumn id="3" xr3:uid="{D2F457FA-A64E-40F9-94B2-46216B60FF4D}" name="2017 Q1" dataDxfId="981" dataCellStyle="Comma"/>
    <tableColumn id="4" xr3:uid="{5F431B13-FE27-4F5C-853B-302EAEBC4207}" name="2017 Q2" dataDxfId="980" dataCellStyle="Comma"/>
    <tableColumn id="5" xr3:uid="{D16A54B3-C4D6-4697-8E57-F32C88BBF424}" name="2017 Q3" dataDxfId="979" dataCellStyle="Comma"/>
    <tableColumn id="6" xr3:uid="{B204FBEA-4D62-44DD-B768-3980C815FAF4}" name="2017 Q4" dataDxfId="978" dataCellStyle="Comma"/>
    <tableColumn id="7" xr3:uid="{39E33DC2-78BE-4FED-9216-DF562B4D074C}" name="2017" dataDxfId="977" dataCellStyle="Comma"/>
    <tableColumn id="8" xr3:uid="{0505DC33-C2B9-4B16-BDAA-3210A8656B47}" name="2018 Q1" dataDxfId="976" dataCellStyle="Comma"/>
    <tableColumn id="9" xr3:uid="{67E9A469-C9A9-4545-AE13-DB012A4065E6}" name="2018 Q2" dataDxfId="975" dataCellStyle="Comma"/>
    <tableColumn id="10" xr3:uid="{BBAA6E79-B9AB-4CC2-A239-65C399D3C372}" name="2018 Q3" dataDxfId="974" dataCellStyle="Comma"/>
    <tableColumn id="11" xr3:uid="{F89E4E6E-1D9E-4243-9C75-9B078642042E}" name="2018 Q4" dataDxfId="973" dataCellStyle="Comma"/>
    <tableColumn id="12" xr3:uid="{43E85F52-5207-46B0-8EC2-AEE4760D7BBF}" name="2018" dataDxfId="972" dataCellStyle="Comma"/>
    <tableColumn id="13" xr3:uid="{D9EC653F-361D-4F1E-B195-F3B8C23378E7}" name="2019 Q1" dataDxfId="971" dataCellStyle="Comma"/>
    <tableColumn id="14" xr3:uid="{7CD8413D-98F4-4AF7-8E09-62B5774F0699}" name="2019 Q2" dataDxfId="970" dataCellStyle="Comma"/>
    <tableColumn id="15" xr3:uid="{6C480218-4D23-4AE2-8396-E6CDFD91D772}" name="2019 Q3" dataDxfId="969" dataCellStyle="Comma"/>
    <tableColumn id="16" xr3:uid="{F28D1EEE-166E-431C-A950-A9719EE200AE}" name="2019 Q4" dataDxfId="968" dataCellStyle="Comma"/>
    <tableColumn id="17" xr3:uid="{B3527263-23BF-425B-8D35-6F8641C59FB9}" name="2019" dataDxfId="967" dataCellStyle="Comma"/>
    <tableColumn id="18" xr3:uid="{DEEA8946-7761-4445-A54F-BB20D2BC310D}" name="2020 Q1" dataDxfId="966" dataCellStyle="Comma"/>
    <tableColumn id="19" xr3:uid="{720BC431-B598-40C7-ACE7-9D9AF55F5EE1}" name="2020 Q2" dataDxfId="965" dataCellStyle="Comma"/>
    <tableColumn id="20" xr3:uid="{43669DB5-52C1-47EA-AAD9-CA5B483914BE}" name="2020 Q3" dataDxfId="964" dataCellStyle="Comma"/>
    <tableColumn id="21" xr3:uid="{2A4656E3-EB8F-434D-A099-0FE241631F4F}" name="2020 Q4" dataDxfId="963" dataCellStyle="Comma"/>
    <tableColumn id="22" xr3:uid="{0EBAE4AC-C0BF-4D0D-92F5-A2C30F1D5FEA}" name="2020" dataDxfId="962"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Whole Number Method)" altTextSummary="The count of importers from the EU each quarter (according to the whole number method), from 2017 quarter 1 to 2020 quarter 3, broken down by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826EA0A-7842-4B1F-8A8D-B370433689D2}" name="Table14" displayName="Table14" ref="A27:V46" totalsRowShown="0" headerRowDxfId="961" dataDxfId="959" headerRowBorderDxfId="960" tableBorderDxfId="958" dataCellStyle="Comma">
  <autoFilter ref="A27:V46" xr:uid="{EC2E8B77-C729-4DDE-946D-739041F55B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242D41F-B5B0-40B5-809C-9A82F3F8415E}" name="Importers from Non-EU" dataDxfId="957"/>
    <tableColumn id="2" xr3:uid="{ECA03369-07B7-4B28-9C8B-B7A310724DC0}" name=" " dataDxfId="956"/>
    <tableColumn id="3" xr3:uid="{0E23B0EA-F09B-4823-9860-1105C494C7BD}" name="2017 Q1" dataDxfId="955" dataCellStyle="Comma"/>
    <tableColumn id="4" xr3:uid="{C0FD55C4-49F6-4C11-A6D7-7A505BA0D328}" name="2017 Q2" dataDxfId="954" dataCellStyle="Comma"/>
    <tableColumn id="5" xr3:uid="{CD721175-16B7-481A-9A79-596A85AF6DBB}" name="2017 Q3" dataDxfId="953" dataCellStyle="Comma"/>
    <tableColumn id="6" xr3:uid="{5D7FCBA8-783D-4005-BB44-D149BC4A8655}" name="2017 Q4" dataDxfId="952" dataCellStyle="Comma"/>
    <tableColumn id="7" xr3:uid="{10B4472C-41E6-4C57-B84D-48264FBDADF3}" name="2017" dataDxfId="951" dataCellStyle="Comma"/>
    <tableColumn id="8" xr3:uid="{65BEDA13-2EE6-4168-9CFA-89739BF0306C}" name="2018 Q1" dataDxfId="950" dataCellStyle="Comma"/>
    <tableColumn id="9" xr3:uid="{B5F00BBD-4561-496B-986C-30E2E177E237}" name="2018 Q2" dataDxfId="949" dataCellStyle="Comma"/>
    <tableColumn id="10" xr3:uid="{E004EA53-D437-44CF-819E-0913043A85A5}" name="2018 Q3" dataDxfId="948" dataCellStyle="Comma"/>
    <tableColumn id="11" xr3:uid="{932F13B9-D667-45FC-819F-136B050BE535}" name="2018 Q4" dataDxfId="947" dataCellStyle="Comma"/>
    <tableColumn id="12" xr3:uid="{9E8E285D-B244-4398-8FF3-247EA38BC2AA}" name="2018" dataDxfId="946" dataCellStyle="Comma"/>
    <tableColumn id="13" xr3:uid="{3251A314-2BE9-4515-91FC-B8E9EB186E65}" name="2019 Q1" dataDxfId="945" dataCellStyle="Comma"/>
    <tableColumn id="14" xr3:uid="{3CE6BF4A-ECFA-444A-A20C-BA7931EF5E53}" name="2019 Q2" dataDxfId="944" dataCellStyle="Comma"/>
    <tableColumn id="15" xr3:uid="{E57C753F-A64F-4928-BED9-FC899FE570FF}" name="2019 Q3" dataDxfId="943" dataCellStyle="Comma"/>
    <tableColumn id="16" xr3:uid="{3551E2F3-D618-47F6-88F1-6FD0AD8C07D1}" name="2019 Q4" dataDxfId="942" dataCellStyle="Comma"/>
    <tableColumn id="17" xr3:uid="{F573A7AC-D69E-45AD-89BA-31EE2344266E}" name="2019" dataDxfId="941" dataCellStyle="Comma"/>
    <tableColumn id="18" xr3:uid="{F7298F74-1947-4518-B52D-7F60B48BE02F}" name="2020 Q1" dataDxfId="940" dataCellStyle="Comma"/>
    <tableColumn id="19" xr3:uid="{038C5A8D-DCF2-47B9-B810-25DEB942DC1F}" name="2020 Q2" dataDxfId="939" dataCellStyle="Comma"/>
    <tableColumn id="20" xr3:uid="{5AA6BCFF-42EE-411F-8657-007AD4D7C584}" name="2020 Q3" dataDxfId="938" dataCellStyle="Comma"/>
    <tableColumn id="21" xr3:uid="{D8BF962B-4C3C-4824-94E3-7884AA322E48}" name="2020 Q4" dataDxfId="937" dataCellStyle="Comma"/>
    <tableColumn id="22" xr3:uid="{7DCDFF05-8EF7-4F22-8F8D-5F16B47C5328}" name="2020" dataDxfId="936"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Whole Number Method) " altTextSummary="The count of importers from non-EU countries each quarter (according to the whole number method), from 2017 quarter 1 to 2020 quarter 3, broken down by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715BC9E-A755-479E-BAF0-0518C933853C}" name="Table15" displayName="Table15" ref="A49:V68" totalsRowShown="0" headerRowDxfId="935" dataDxfId="933" headerRowBorderDxfId="934" tableBorderDxfId="932" dataCellStyle="Comma">
  <autoFilter ref="A49:V68" xr:uid="{CBD72934-4CC2-43F4-8620-1D4C148C75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772A0D4B-75A9-4470-A4D5-7E18D91CB463}" name="Total Importer Count" dataDxfId="931"/>
    <tableColumn id="2" xr3:uid="{A3A4F637-4A2B-48ED-81FD-A878BCFA82D8}" name=" " dataDxfId="930"/>
    <tableColumn id="3" xr3:uid="{3A98716F-0CD7-4C42-8030-2900AF7B73D1}" name="2017 Q1" dataDxfId="929" dataCellStyle="Comma"/>
    <tableColumn id="4" xr3:uid="{10CBA343-F8DA-47B8-B47A-60C0916BB64A}" name="2017 Q2" dataDxfId="928" dataCellStyle="Comma"/>
    <tableColumn id="5" xr3:uid="{D91886D1-192A-4F11-8C1A-2B9A0FD0F2E6}" name="2017 Q3" dataDxfId="927" dataCellStyle="Comma"/>
    <tableColumn id="6" xr3:uid="{62CCD3DA-C885-44CB-BBA2-DA22405C2E47}" name="2017 Q4" dataDxfId="926" dataCellStyle="Comma"/>
    <tableColumn id="7" xr3:uid="{6388E10C-8517-4EBA-93E7-BAAC00A15B3A}" name="2017" dataDxfId="925" dataCellStyle="Comma"/>
    <tableColumn id="8" xr3:uid="{7712F767-DE7E-4A0D-9DF9-F2AE2535A7AF}" name="2018 Q1" dataDxfId="924" dataCellStyle="Comma"/>
    <tableColumn id="9" xr3:uid="{7C9FE9A9-BC55-4A1C-8A66-1209FA61C5C9}" name="2018 Q2" dataDxfId="923" dataCellStyle="Comma"/>
    <tableColumn id="10" xr3:uid="{76400441-C03D-4FE8-BAAD-63565B3FC448}" name="2018 Q3" dataDxfId="922" dataCellStyle="Comma"/>
    <tableColumn id="11" xr3:uid="{3AAFF703-E984-4824-92FD-397344445AAB}" name="2018 Q4" dataDxfId="921" dataCellStyle="Comma"/>
    <tableColumn id="12" xr3:uid="{5AAE4F93-14A4-4566-8E2B-D2BBE356218A}" name="2018" dataDxfId="920" dataCellStyle="Comma"/>
    <tableColumn id="13" xr3:uid="{E4DF340B-8AD6-410B-9F29-1FF53727D59A}" name="2019 Q1" dataDxfId="919" dataCellStyle="Comma"/>
    <tableColumn id="14" xr3:uid="{BA64F162-6A6C-4E2F-8CEA-2B1FFE48678C}" name="2019 Q2" dataDxfId="918" dataCellStyle="Comma"/>
    <tableColumn id="15" xr3:uid="{869262DB-5A7E-45DC-AE18-4DD16CA42487}" name="2019 Q3" dataDxfId="917" dataCellStyle="Comma"/>
    <tableColumn id="16" xr3:uid="{B9E2BA8D-A220-4A48-AB9C-81CC667E1291}" name="2019 Q4" dataDxfId="916" dataCellStyle="Comma"/>
    <tableColumn id="17" xr3:uid="{D3858075-D677-4B50-834B-21610BB16E85}" name="2019" dataDxfId="915" dataCellStyle="Comma"/>
    <tableColumn id="18" xr3:uid="{D2EA02E2-38E0-4F31-8420-5A31C9F02097}" name="2020 Q1" dataDxfId="914" dataCellStyle="Comma"/>
    <tableColumn id="19" xr3:uid="{0CCBC6EA-56AC-46AC-9975-95DFD2A39229}" name="2020 Q2" dataDxfId="913" dataCellStyle="Comma"/>
    <tableColumn id="20" xr3:uid="{B34FF2DB-B36F-41EA-AF15-AC3C8E4D852B}" name="2020 Q3" dataDxfId="912" dataCellStyle="Comma"/>
    <tableColumn id="21" xr3:uid="{486C1B2D-2415-437C-84E8-D320435F39EE}" name="2020 Q4" dataDxfId="911" dataCellStyle="Comma"/>
    <tableColumn id="22" xr3:uid="{BEFA156E-2523-463A-B386-E45D399BBB70}" name="2020" dataDxfId="910"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Whole Number Method)" altTextSummary="The total count of importers each quarter (according to the whole number method), from 2017 quarter 1 to 2020 quarter 3, broken down by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AA29E99-B9A3-41F0-9BAA-FD3D9D366951}" name="Table16" displayName="Table16" ref="A5:V24" totalsRowShown="0" headerRowDxfId="909" dataDxfId="907" headerRowBorderDxfId="908" tableBorderDxfId="906" dataCellStyle="Comma">
  <autoFilter ref="A5:V24" xr:uid="{8ABC5874-4DD2-4264-BB24-C774E8A2EF5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B17CEC5E-37FE-4FAB-95E9-DEF188BCBFD3}" name="Importers from EU" dataDxfId="905"/>
    <tableColumn id="2" xr3:uid="{92DCAC23-2FBC-4907-9539-F592699B10C1}" name=" " dataDxfId="904"/>
    <tableColumn id="8" xr3:uid="{6DE053D7-7ECD-478F-8ED6-DFD19626FAAA}" name="2017 Q1" dataDxfId="903" dataCellStyle="Comma"/>
    <tableColumn id="9" xr3:uid="{17D88FF8-DF13-42E2-8602-7CA772548493}" name="2017 Q2" dataDxfId="902" dataCellStyle="Comma"/>
    <tableColumn id="10" xr3:uid="{57E279CE-2F4C-430C-A115-86D571A5A513}" name="2017 Q3" dataDxfId="901" dataCellStyle="Comma"/>
    <tableColumn id="11" xr3:uid="{6DD99361-283A-419A-90B3-347860B0B4D9}" name="2017 Q4" dataDxfId="900" dataCellStyle="Comma"/>
    <tableColumn id="12" xr3:uid="{D9A25BF4-82F9-4265-A11D-ADA1ACAC58B1}" name="2017" dataDxfId="899" dataCellStyle="Comma"/>
    <tableColumn id="13" xr3:uid="{79F64E5B-8877-40EA-A397-B4BFC2F65B8A}" name="2018 Q1" dataDxfId="898" dataCellStyle="Comma"/>
    <tableColumn id="14" xr3:uid="{A37EB1AB-32B3-4ACE-ACD4-1EA25D468F0B}" name="2018 Q2" dataDxfId="897" dataCellStyle="Comma"/>
    <tableColumn id="15" xr3:uid="{48F0601F-A805-47EB-BFF3-3560A7E58B5C}" name="2018 Q3" dataDxfId="896" dataCellStyle="Comma"/>
    <tableColumn id="16" xr3:uid="{849EBC19-30B5-446B-8F7D-308DA5CC17BE}" name="2018 Q4" dataDxfId="895" dataCellStyle="Comma"/>
    <tableColumn id="17" xr3:uid="{C5D91146-34F3-4006-80F5-C275655E541E}" name="2018" dataDxfId="894" dataCellStyle="Comma"/>
    <tableColumn id="18" xr3:uid="{195B94D2-1B0A-43BE-A69C-173C96E6E437}" name="2019 Q1" dataDxfId="893" dataCellStyle="Comma"/>
    <tableColumn id="19" xr3:uid="{F6FFCB8C-1C5B-4ED8-8701-EAFBF1398A5D}" name="2019 Q2" dataDxfId="892" dataCellStyle="Comma"/>
    <tableColumn id="20" xr3:uid="{1A8765B8-79E6-44C1-8157-CD521C74D9F6}" name="2019 Q3" dataDxfId="891" dataCellStyle="Comma"/>
    <tableColumn id="21" xr3:uid="{C7BFBEFD-B27A-4502-A556-0D3E73018513}" name="2019 Q4" dataDxfId="890" dataCellStyle="Comma"/>
    <tableColumn id="22" xr3:uid="{58DAE5CD-49F2-41C8-A63B-A054B09D73DF}" name="2019" dataDxfId="889" dataCellStyle="Comma"/>
    <tableColumn id="23" xr3:uid="{86EEE876-D1FD-43CA-97FB-5C81C529DD4B}" name="2020 Q1" dataDxfId="888" dataCellStyle="Comma"/>
    <tableColumn id="24" xr3:uid="{03E4980D-2424-45CD-BBA6-631E9C1EECF3}" name="2020 Q2" dataDxfId="887" dataCellStyle="Comma"/>
    <tableColumn id="25" xr3:uid="{B28390AB-2248-4A4E-99DA-D3CD2CFE30A8}" name="2020 Q3" dataDxfId="886" dataCellStyle="Comma"/>
    <tableColumn id="26" xr3:uid="{BBE73FEC-A9F2-4FCD-9816-447F1F2A6859}" name="2020 Q4" dataDxfId="885" dataCellStyle="Comma"/>
    <tableColumn id="27" xr3:uid="{F1408898-E333-453B-9524-ED2F6FD76482}" name="2020" dataDxfId="884"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Proportion Method) " altTextSummary="The count of importers from the EU each quarter (according to the proportion method), from 2017 quarter 1 to 2020 quarter 3, broken down by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1DFE9A0-A5DE-4631-96FC-27A3C1633699}" name="Table17" displayName="Table17" ref="A27:V46" totalsRowShown="0" headerRowDxfId="883" dataDxfId="881" headerRowBorderDxfId="882" tableBorderDxfId="880" dataCellStyle="Comma">
  <autoFilter ref="A27:V46" xr:uid="{AED433D0-CC5E-496A-A2FA-06C967F694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AA36BFD8-C5B4-459C-99DC-AD5753092ECC}" name="Importers from Non-EU" dataDxfId="879"/>
    <tableColumn id="2" xr3:uid="{2AA2760D-1BD7-4410-8BD4-E75DC29227FE}" name=" " dataDxfId="878"/>
    <tableColumn id="8" xr3:uid="{559B3273-CC8A-49CA-95E1-836ABD6586EF}" name="2017 Q1" dataDxfId="877" dataCellStyle="Comma"/>
    <tableColumn id="9" xr3:uid="{3D59ABEC-F3D9-4A38-B9BE-7ED6E96CB33B}" name="2017 Q2" dataDxfId="876" dataCellStyle="Comma"/>
    <tableColumn id="10" xr3:uid="{FF3D4AAA-B7EA-429E-A5C8-AF2B510833C3}" name="2017 Q3" dataDxfId="875" dataCellStyle="Comma"/>
    <tableColumn id="11" xr3:uid="{52286C36-EA47-43C6-B9D6-381B9AE2A676}" name="2017 Q4" dataDxfId="874" dataCellStyle="Comma"/>
    <tableColumn id="12" xr3:uid="{5B3D31BB-D13B-40D0-BD10-DFE99E18ADBD}" name="2017" dataDxfId="873" dataCellStyle="Comma"/>
    <tableColumn id="13" xr3:uid="{A421BDB9-23E2-4CBA-8DAC-A93C1135082A}" name="2018 Q1" dataDxfId="872" dataCellStyle="Comma"/>
    <tableColumn id="14" xr3:uid="{7EA55547-4B0F-4196-982A-4276477E1DD1}" name="2018 Q2" dataDxfId="871" dataCellStyle="Comma"/>
    <tableColumn id="15" xr3:uid="{ABCE3329-6D68-4D41-800D-29C3A5A106AC}" name="2018 Q3" dataDxfId="870" dataCellStyle="Comma"/>
    <tableColumn id="16" xr3:uid="{94CA5DC1-1042-4A13-9E0E-7BC7EE8A3FE4}" name="2018 Q4" dataDxfId="869" dataCellStyle="Comma"/>
    <tableColumn id="17" xr3:uid="{EEC2AD0F-DFA9-42B3-A571-E51369785E41}" name="2018" dataDxfId="868" dataCellStyle="Comma"/>
    <tableColumn id="18" xr3:uid="{2DFBF721-79EF-481E-8850-6DDDB210E7A3}" name="2019 Q1" dataDxfId="867" dataCellStyle="Comma"/>
    <tableColumn id="19" xr3:uid="{C23BDB30-62F7-446F-8D85-F3995C450D20}" name="2019 Q2" dataDxfId="866" dataCellStyle="Comma"/>
    <tableColumn id="20" xr3:uid="{FCF6E8CC-D1AD-4571-A7C1-E97AD833CB31}" name="2019 Q3" dataDxfId="865" dataCellStyle="Comma"/>
    <tableColumn id="21" xr3:uid="{C2251A96-EE8F-443D-9941-85040856ECA8}" name="2019 Q4" dataDxfId="864" dataCellStyle="Comma"/>
    <tableColumn id="22" xr3:uid="{C91355FC-65C7-4EC3-8AF0-CE32D3BC7533}" name="2019" dataDxfId="863" dataCellStyle="Comma"/>
    <tableColumn id="23" xr3:uid="{90EA8E97-607B-4B26-A21C-1BC2DE667788}" name="2020 Q1" dataDxfId="862" dataCellStyle="Comma"/>
    <tableColumn id="24" xr3:uid="{651409F0-6475-44AE-92BB-CEF3B95A0DD0}" name="2020 Q2" dataDxfId="861" dataCellStyle="Comma"/>
    <tableColumn id="25" xr3:uid="{0EF3A613-1CBC-4F38-BF23-8122E9701D81}" name="2020 Q3" dataDxfId="860" dataCellStyle="Comma"/>
    <tableColumn id="26" xr3:uid="{4D7989F4-7EAE-451B-8A06-2EA499F4E930}" name="2020 Q4" dataDxfId="859" dataCellStyle="Comma"/>
    <tableColumn id="27" xr3:uid="{EC701563-3486-41F8-BA79-BDFAAD1D2EE1}" name="2020" dataDxfId="858"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Proportion Method) " altTextSummary="The count of importers from non-EU countries each quarter (according to the proportion method), from 2017 quarter 1 to 2020 quarter 3, broken down by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A015F57-4580-40F3-A419-27B904C22883}" name="Table18" displayName="Table18" ref="A49:V68" totalsRowShown="0" headerRowDxfId="857" dataDxfId="855" headerRowBorderDxfId="856" tableBorderDxfId="854" dataCellStyle="Comma">
  <autoFilter ref="A49:V68" xr:uid="{AF2D7B4C-CB98-40C5-B991-C4CC507BF4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9836A4BE-A25D-4A11-8769-7D8F947D8C2F}" name="Total Importer Count" dataDxfId="853"/>
    <tableColumn id="2" xr3:uid="{7D2DA41D-2D85-460E-9CED-285177FC9A82}" name=" " dataDxfId="852"/>
    <tableColumn id="8" xr3:uid="{3BEC027D-6E14-480D-8146-B39FA7A2F68D}" name="2017 Q1" dataDxfId="851" dataCellStyle="Comma"/>
    <tableColumn id="9" xr3:uid="{6EA13DCE-CA68-4C7C-824A-2D3B0B856483}" name="2017 Q2" dataDxfId="850" dataCellStyle="Comma"/>
    <tableColumn id="10" xr3:uid="{10C79F7B-C96B-45F6-B2B6-888A4A0F51CA}" name="2017 Q3" dataDxfId="849" dataCellStyle="Comma"/>
    <tableColumn id="11" xr3:uid="{2452A45F-E452-4E4A-AAD0-6FF4AFDD55E6}" name="2017 Q4" dataDxfId="848" dataCellStyle="Comma"/>
    <tableColumn id="12" xr3:uid="{32B4D415-5946-43AE-B6EE-1910A5E57C60}" name="2017" dataDxfId="847" dataCellStyle="Comma"/>
    <tableColumn id="13" xr3:uid="{472B2BEA-2160-4BA5-9917-802A62716103}" name="2018 Q1" dataDxfId="846" dataCellStyle="Comma"/>
    <tableColumn id="14" xr3:uid="{0E4B6321-3E7D-4E8A-B8F1-E8D637045C4E}" name="2018 Q2" dataDxfId="845" dataCellStyle="Comma"/>
    <tableColumn id="15" xr3:uid="{C572850D-5BB2-4C72-B1D0-48B0185435BB}" name="2018 Q3" dataDxfId="844" dataCellStyle="Comma"/>
    <tableColumn id="16" xr3:uid="{FF065BC4-E489-4183-9FF8-5BC71DC38651}" name="2018 Q4" dataDxfId="843" dataCellStyle="Comma"/>
    <tableColumn id="17" xr3:uid="{DF2B561B-1924-4D99-A7AC-2268EA28BD0E}" name="2018" dataDxfId="842" dataCellStyle="Comma"/>
    <tableColumn id="18" xr3:uid="{6FD43934-8ECE-4533-A6C5-56FBE44807E0}" name="2019 Q1" dataDxfId="841" dataCellStyle="Comma"/>
    <tableColumn id="19" xr3:uid="{0B208A13-F4E0-436B-BCF0-E26F886A25A9}" name="2019 Q2" dataDxfId="840" dataCellStyle="Comma"/>
    <tableColumn id="20" xr3:uid="{503FDA44-3A1B-4F24-8434-6B147AF01494}" name="2019 Q3" dataDxfId="839" dataCellStyle="Comma"/>
    <tableColumn id="21" xr3:uid="{88467F88-D9D0-4981-9807-F9A9A7723FDC}" name="2019 Q4" dataDxfId="838" dataCellStyle="Comma"/>
    <tableColumn id="22" xr3:uid="{8E7A49E6-6FF3-4A66-8C43-DF76970F651B}" name="2019" dataDxfId="837" dataCellStyle="Comma"/>
    <tableColumn id="23" xr3:uid="{3DD46619-EED7-4DCD-BE7C-33782EC201BD}" name="2020 Q1" dataDxfId="836" dataCellStyle="Comma"/>
    <tableColumn id="24" xr3:uid="{B2397F3C-2730-4BD0-B38D-0035F8EA7E19}" name="2020 Q2" dataDxfId="835" dataCellStyle="Comma"/>
    <tableColumn id="25" xr3:uid="{788212A8-DC1C-4806-9D32-C94E23A39BEA}" name="2020 Q3" dataDxfId="834" dataCellStyle="Comma"/>
    <tableColumn id="26" xr3:uid="{4A7DE505-9C92-418A-9A3B-731BE6EE78C4}" name="2020 Q4" dataDxfId="833" dataCellStyle="Comma"/>
    <tableColumn id="27" xr3:uid="{37D6C6AB-3B02-4021-B937-B345D56CAC0D}" name="2020" dataDxfId="832"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Proportion Method) " altTextSummary="The total count of importers each quarter (according to the proportion method), from 2017 quarter 1 to 2020 quarter 3, broken down by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14FA019-5F12-4DDD-BC03-4DE17FB077D9}" name="Table19" displayName="Table19" ref="A6:V31" totalsRowShown="0" headerRowDxfId="831" dataDxfId="829" headerRowBorderDxfId="830" tableBorderDxfId="828" dataCellStyle="Comma">
  <autoFilter ref="A6:V31" xr:uid="{266B2806-6958-43A7-837F-6FE79B2B187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0E2979C-4E04-440F-9129-BD412339DDFE}" name="Figures in £ million" dataDxfId="827"/>
    <tableColumn id="2" xr3:uid="{4F049F5C-A1E7-4E9E-8CCE-2BCF7A693A7C}" name=" " dataDxfId="826"/>
    <tableColumn id="3" xr3:uid="{07ECEABA-F53C-4A0A-9954-96B0E7796360}" name="2017 Q1" dataDxfId="825" dataCellStyle="Comma"/>
    <tableColumn id="4" xr3:uid="{0F5706E6-6FA2-452A-A55D-30F023188ED3}" name="2017 Q2" dataDxfId="824" dataCellStyle="Comma"/>
    <tableColumn id="5" xr3:uid="{ED589124-736D-49B6-A97F-845F1BE25682}" name="2017 Q3" dataDxfId="823" dataCellStyle="Comma"/>
    <tableColumn id="6" xr3:uid="{B856F910-1BB0-49F9-BA4B-43754AC60C07}" name="2017 Q4" dataDxfId="822" dataCellStyle="Comma"/>
    <tableColumn id="7" xr3:uid="{502BEEF6-A208-43F3-BB4E-686440211DE1}" name="2017" dataDxfId="821" dataCellStyle="Comma"/>
    <tableColumn id="8" xr3:uid="{AA8435FD-B3A3-45A8-9A65-812F63FE260F}" name="2018 Q1" dataDxfId="820" dataCellStyle="Comma"/>
    <tableColumn id="9" xr3:uid="{6EAB8E00-4988-46BE-B89B-2E99A9527FFD}" name="2018 Q2" dataDxfId="819" dataCellStyle="Comma"/>
    <tableColumn id="10" xr3:uid="{59331249-9D24-42F5-9339-1F41A4199547}" name="2018 Q3" dataDxfId="818" dataCellStyle="Comma"/>
    <tableColumn id="11" xr3:uid="{0E158BE4-DDB4-4229-AC57-3BE69069CFEE}" name="2018 Q4" dataDxfId="817" dataCellStyle="Comma"/>
    <tableColumn id="12" xr3:uid="{F8F53799-DE9E-4510-8088-AB76E7D2DACC}" name="2018" dataDxfId="816" dataCellStyle="Comma"/>
    <tableColumn id="13" xr3:uid="{3E0FF7D6-D73E-47DE-99AC-CCD9A4510747}" name="2019 Q1" dataDxfId="815" dataCellStyle="Comma"/>
    <tableColumn id="14" xr3:uid="{7D3C69C3-CDD8-4F13-9BA1-47027067E504}" name="2019 Q2" dataDxfId="814" dataCellStyle="Comma"/>
    <tableColumn id="15" xr3:uid="{C8DC6F0F-3C91-48FD-BCF4-F3B76D4F3F20}" name="2019 Q3" dataDxfId="813" dataCellStyle="Comma"/>
    <tableColumn id="16" xr3:uid="{A16CC554-FE0C-41EB-B6F3-24BE90218A79}" name="2019 Q4" dataDxfId="812" dataCellStyle="Comma"/>
    <tableColumn id="17" xr3:uid="{74979582-5925-4BCF-8527-7763414F7B7F}" name="2019" dataDxfId="811" dataCellStyle="Comma"/>
    <tableColumn id="18" xr3:uid="{55FEC060-7BE7-4736-90D5-C6490C7C8C75}" name="2020 Q1" dataDxfId="810" dataCellStyle="Comma"/>
    <tableColumn id="19" xr3:uid="{4546E999-7DD9-4ADB-8EEF-28CC57DFDE79}" name="2020 Q2" dataDxfId="809" dataCellStyle="Comma"/>
    <tableColumn id="20" xr3:uid="{7D7E06AF-ED0A-4A9A-9796-BC1A515AF6DB}" name="2020 Q3" dataDxfId="808" dataCellStyle="Comma"/>
    <tableColumn id="21" xr3:uid="{010A7B39-0BEF-43C1-B97D-31835E66FE6F}" name="2020 Q4" dataDxfId="807" dataCellStyle="Comma"/>
    <tableColumn id="22" xr3:uid="{AED830B1-E891-4D78-9858-1205D6E5DD0E}" name="2020" dataDxfId="806" dataCellStyle="Comma"/>
  </tableColumns>
  <tableStyleInfo showFirstColumn="1" showLastColumn="0" showRowStripes="1" showColumnStripes="0"/>
  <extLst>
    <ext xmlns:x14="http://schemas.microsoft.com/office/spreadsheetml/2009/9/main" uri="{504A1905-F514-4f6f-8877-14C23A59335A}">
      <x14:table altText="Total Value of UK Trade by SITC Section (figures in £ million) " altTextSummary="The total value of exports and imports in the UK each quarter, from 2017 quarter 1 to 2020 quarter 3, broken down by SITC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9479FE-B627-4213-8FBC-5C632E8083CB}" name="Table2" displayName="Table2" ref="A27:V46" totalsRowShown="0" headerRowDxfId="1273" dataDxfId="1271" headerRowBorderDxfId="1272" tableBorderDxfId="1270" dataCellStyle="Comma">
  <autoFilter ref="A27:V46" xr:uid="{77F33D25-B14B-418B-8195-46CB96207C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5F55989-C3A6-4667-B750-1321213C92EE}" name="Non-EU Exports" dataDxfId="1269"/>
    <tableColumn id="2" xr3:uid="{8C4728EF-722C-4D11-B1B9-8FE57A1773D9}" name=" " dataDxfId="1268"/>
    <tableColumn id="3" xr3:uid="{704FE1B9-E159-454C-ADC1-39CD9EC5FE56}" name="2017 Q1" dataDxfId="1267" dataCellStyle="Comma"/>
    <tableColumn id="4" xr3:uid="{FFA3DE77-5F86-4CEB-A56F-BBBF1C632A81}" name="2017 Q2" dataDxfId="1266" dataCellStyle="Comma"/>
    <tableColumn id="5" xr3:uid="{88736396-1C7D-497C-8D97-3E2F83D2136F}" name="2017 Q3" dataDxfId="1265" dataCellStyle="Comma"/>
    <tableColumn id="6" xr3:uid="{438162C5-7909-4BA1-9715-2B44B11BE7F7}" name="2017 Q4" dataDxfId="1264" dataCellStyle="Comma"/>
    <tableColumn id="7" xr3:uid="{D3AEF945-BE18-4DBA-9C13-A80BAEFB3CA8}" name="2017" dataDxfId="1263" dataCellStyle="Comma"/>
    <tableColumn id="8" xr3:uid="{75A05B1D-92B4-4EBE-B842-D31ED0D10F7A}" name="2018 Q1" dataDxfId="1262" dataCellStyle="Comma"/>
    <tableColumn id="9" xr3:uid="{F5ACBC59-625E-4E32-A445-3551016A275E}" name="2018 Q2" dataDxfId="1261" dataCellStyle="Comma"/>
    <tableColumn id="10" xr3:uid="{8A81E1C6-DC87-455E-94B0-A1C6669BF95A}" name="2018 Q3" dataDxfId="1260" dataCellStyle="Comma"/>
    <tableColumn id="11" xr3:uid="{7194AC38-EF3B-47D5-A639-256979828A9E}" name="2018 Q4" dataDxfId="1259" dataCellStyle="Comma"/>
    <tableColumn id="12" xr3:uid="{58015F10-3816-43A2-88C2-C79EC7E85D23}" name="2018" dataDxfId="1258" dataCellStyle="Comma"/>
    <tableColumn id="13" xr3:uid="{CA06A4DF-12E2-4B69-8289-3F700F3015EA}" name="2019 Q1" dataDxfId="1257" dataCellStyle="Comma"/>
    <tableColumn id="14" xr3:uid="{7C6032E4-89FE-42A4-82C2-64863BC3776F}" name="2019 Q2" dataDxfId="1256" dataCellStyle="Comma"/>
    <tableColumn id="15" xr3:uid="{F448343F-BF0A-4D8C-A2A6-60D751A7288F}" name="2019 Q3" dataDxfId="1255" dataCellStyle="Comma"/>
    <tableColumn id="16" xr3:uid="{CE2ABA7D-901D-4FB4-A4F9-A474785AF332}" name="2019 Q4" dataDxfId="1254" dataCellStyle="Comma"/>
    <tableColumn id="17" xr3:uid="{660F5525-6358-4861-B993-1944E10B7565}" name="2019" dataDxfId="1253" dataCellStyle="Comma"/>
    <tableColumn id="18" xr3:uid="{E9D6B924-9D5F-420C-864C-502DC619C8EC}" name="2020 Q1" dataDxfId="1252" dataCellStyle="Comma"/>
    <tableColumn id="19" xr3:uid="{BB605FC8-8E75-48D4-BB8B-0508E852B4B1}" name="2020 Q2" dataDxfId="1251" dataCellStyle="Comma"/>
    <tableColumn id="20" xr3:uid="{F3A179D5-9B35-4F67-9552-B870D9F61A6C}" name="2020 Q3" dataDxfId="1250" dataCellStyle="Comma"/>
    <tableColumn id="21" xr3:uid="{0AFF7B00-CA4A-4E42-B99F-AAFEADCAA34A}" name="2020 Q4" dataDxfId="1249" dataCellStyle="Comma"/>
    <tableColumn id="22" xr3:uid="{030C7439-91D1-4FC2-9FD1-489A4B779559}" name="2020" dataDxfId="1248"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each quarter, from 2017 quarter 1 to 2020 quarter 3, broken down by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555C9BC-7D78-45DD-B44F-EB55E75E3E17}" name="Table20" displayName="Table20" ref="A34:V57" totalsRowShown="0" headerRowDxfId="805" dataDxfId="803" headerRowBorderDxfId="804" tableBorderDxfId="802" dataCellStyle="Comma">
  <autoFilter ref="A34:V57" xr:uid="{78F1824F-25EF-47AD-9B02-1C11D06DA0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49E9DC74-985E-4627-A975-18074AE81FA1}" name="Figures in £ million" dataDxfId="801"/>
    <tableColumn id="2" xr3:uid="{D5E29DB1-4396-4862-BC6B-69E25ED72930}" name=" " dataDxfId="800"/>
    <tableColumn id="3" xr3:uid="{61B921C4-0C24-4D9C-9889-5D76F0494606}" name="2017 Q1" dataDxfId="799" dataCellStyle="Comma"/>
    <tableColumn id="4" xr3:uid="{09D23A69-14F5-4A8A-9B60-F8276CA4F5E5}" name="2017 Q2" dataDxfId="798" dataCellStyle="Comma"/>
    <tableColumn id="5" xr3:uid="{52A2A51D-633B-4828-A8C8-35DE2E461E0C}" name="2017 Q3" dataDxfId="797" dataCellStyle="Comma"/>
    <tableColumn id="6" xr3:uid="{EA7233B3-5F51-4C09-BD1D-FFEC83139C68}" name="2017 Q4" dataDxfId="796" dataCellStyle="Comma"/>
    <tableColumn id="7" xr3:uid="{2BDD4478-1317-441D-B540-5C184B4AE2AA}" name="2017" dataDxfId="795" dataCellStyle="Comma"/>
    <tableColumn id="8" xr3:uid="{5B41D51C-A98D-4257-999D-55EAE50CA52C}" name="2018 Q1" dataDxfId="794" dataCellStyle="Comma"/>
    <tableColumn id="9" xr3:uid="{F2BF7D2C-B05D-4AA4-83C0-F642ADAF2C0A}" name="2018 Q2" dataDxfId="793" dataCellStyle="Comma"/>
    <tableColumn id="10" xr3:uid="{B6CCF3BF-58F5-49E6-9827-C46B3D000518}" name="2018 Q3" dataDxfId="792" dataCellStyle="Comma"/>
    <tableColumn id="11" xr3:uid="{4E63C432-4549-45DD-BA5A-FEF732429A9D}" name="2018 Q4" dataDxfId="791" dataCellStyle="Comma"/>
    <tableColumn id="12" xr3:uid="{4AA60BE5-A79B-4266-9AD1-492912560F68}" name="2018" dataDxfId="790" dataCellStyle="Comma"/>
    <tableColumn id="13" xr3:uid="{96D08F4D-F59D-4918-A5B0-B519A2B43C38}" name="2019 Q1" dataDxfId="789" dataCellStyle="Comma"/>
    <tableColumn id="14" xr3:uid="{69B66280-6E7E-4B5F-9A3E-37486D41C5BB}" name="2019 Q2" dataDxfId="788" dataCellStyle="Comma"/>
    <tableColumn id="15" xr3:uid="{9B50CEA5-1A80-4099-BEF7-DE25915BD0FA}" name="2019 Q3" dataDxfId="787" dataCellStyle="Comma"/>
    <tableColumn id="16" xr3:uid="{3B90F1A6-224C-4FA3-8C6D-41CCC91EF913}" name="2019 Q4" dataDxfId="786" dataCellStyle="Comma"/>
    <tableColumn id="17" xr3:uid="{0EB0C3B4-3AE4-4C45-B97C-6ED769A67036}" name="2019" dataDxfId="785" dataCellStyle="Comma"/>
    <tableColumn id="18" xr3:uid="{B0090717-ACA4-44B9-BB75-D5F9963D0F4C}" name="2020 Q1" dataDxfId="784" dataCellStyle="Comma"/>
    <tableColumn id="19" xr3:uid="{C26E49B7-8070-4217-8D9B-38B631035DC2}" name="2020 Q2" dataDxfId="783" dataCellStyle="Comma"/>
    <tableColumn id="20" xr3:uid="{93A402D9-7490-4C09-B52B-3656F0CC58D9}" name="2020 Q3" dataDxfId="782" dataCellStyle="Comma"/>
    <tableColumn id="21" xr3:uid="{A81371B2-B073-4414-AF5F-F6BE2C5D45EA}" name="2020 Q4" dataDxfId="781" dataCellStyle="Comma"/>
    <tableColumn id="22" xr3:uid="{1B0E4800-40B2-4910-AC1E-127162E74FD4}" name="2020" dataDxfId="780"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total value of exports and imports in the UK each quarter, from 2017 quarter 1 to 2020 quarter 3,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9628B12-67D4-4D6C-8CF6-8905ED105111}" name="Table21" displayName="Table21" ref="A6:V31" totalsRowShown="0" headerRowDxfId="779" dataDxfId="777" headerRowBorderDxfId="778" tableBorderDxfId="776" dataCellStyle="Comma">
  <autoFilter ref="A6:V31" xr:uid="{7C9FF746-EB61-4968-98B4-6558F563ACE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E16C113E-9169-45B7-9988-A4858F884CE9}" name="Figures in £ million" dataDxfId="775"/>
    <tableColumn id="2" xr3:uid="{90593F9B-BC4B-4BE0-8A7C-847A8FD83057}" name=" " dataDxfId="774"/>
    <tableColumn id="3" xr3:uid="{4A08C1C2-6475-4558-9C16-77342E4875BA}" name="2017 Q1" dataDxfId="773" dataCellStyle="Comma"/>
    <tableColumn id="4" xr3:uid="{A164DAE1-1306-4CDA-BD8E-8BC62C802007}" name="2017 Q2" dataDxfId="772" dataCellStyle="Comma"/>
    <tableColumn id="5" xr3:uid="{D301ADB4-8EBE-477D-90D9-2525752F154F}" name="2017 Q3" dataDxfId="771" dataCellStyle="Comma"/>
    <tableColumn id="6" xr3:uid="{EFD7C12E-DAB4-41DD-8338-D7B6F73DCCBA}" name="2017 Q4" dataDxfId="770" dataCellStyle="Comma"/>
    <tableColumn id="7" xr3:uid="{B6887CEC-5E09-430F-9B03-7BECF3CC7BBF}" name="2017" dataDxfId="769" dataCellStyle="Comma"/>
    <tableColumn id="8" xr3:uid="{65E45D60-6D36-4F3E-9173-4253DD41F65F}" name="2018 Q1" dataDxfId="768" dataCellStyle="Comma"/>
    <tableColumn id="9" xr3:uid="{7452E1EF-A4BE-42EF-9B33-07B779F41958}" name="2018 Q2" dataDxfId="767" dataCellStyle="Comma"/>
    <tableColumn id="10" xr3:uid="{9FB6819C-D898-4968-A35B-749ED567C49F}" name="2018 Q3" dataDxfId="766" dataCellStyle="Comma"/>
    <tableColumn id="11" xr3:uid="{FFC613C2-011B-4C1E-A665-73EB0691A250}" name="2018 Q4" dataDxfId="765" dataCellStyle="Comma"/>
    <tableColumn id="12" xr3:uid="{C6DF3B88-94BA-499E-B80F-560DEB066E9D}" name="2018" dataDxfId="764" dataCellStyle="Comma"/>
    <tableColumn id="13" xr3:uid="{390A12B1-4DB0-4A38-9ED4-72000DFC068F}" name="2019 Q1" dataDxfId="763" dataCellStyle="Comma"/>
    <tableColumn id="14" xr3:uid="{D9971421-6C62-4FC6-8764-69434E6459EB}" name="2019 Q2" dataDxfId="762" dataCellStyle="Comma"/>
    <tableColumn id="15" xr3:uid="{8699E7B9-44BF-4495-A07B-712E4383E0B3}" name="2019 Q3" dataDxfId="761" dataCellStyle="Comma"/>
    <tableColumn id="16" xr3:uid="{BBE3A707-4A4A-4662-9605-E17585EC7E57}" name="2019 Q4" dataDxfId="760" dataCellStyle="Comma"/>
    <tableColumn id="17" xr3:uid="{36B68B13-1868-48EF-B4B0-E081DA1C2CDA}" name="2019" dataDxfId="759" dataCellStyle="Comma"/>
    <tableColumn id="18" xr3:uid="{4986AA9A-FA83-4132-802E-934266C99F85}" name="2020 Q1" dataDxfId="758" dataCellStyle="Comma"/>
    <tableColumn id="19" xr3:uid="{2B9DCBF2-BDA6-4B23-A45F-1D49E9477B8B}" name="2020 Q2" dataDxfId="757" dataCellStyle="Comma"/>
    <tableColumn id="20" xr3:uid="{610F629A-92DB-4450-BEA9-662050352175}" name="2020 Q3" dataDxfId="756" dataCellStyle="Comma"/>
    <tableColumn id="21" xr3:uid="{E75B3A6A-9AF0-4F9E-8A29-C76DDCFAD98B}" name="2020 Q4" dataDxfId="755" dataCellStyle="Comma"/>
    <tableColumn id="22" xr3:uid="{8EE4C8C8-6067-429D-A84A-26C3BAA53EE2}" name="2020" dataDxfId="754" dataCellStyle="Comma"/>
  </tableColumns>
  <tableStyleInfo showFirstColumn="1" showLastColumn="0" showRowStripes="1" showColumnStripes="0"/>
  <extLst>
    <ext xmlns:x14="http://schemas.microsoft.com/office/spreadsheetml/2009/9/main" uri="{504A1905-F514-4f6f-8877-14C23A59335A}">
      <x14:table altText="Total Value of North East of England Trade by SITC Section (figures in £ million) " altTextSummary="The total value of exports and imports in the North East of England each quarter, from 2017 quarter 1 to 2020 quarter 3, broken down by SITC sec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A15411F-0A94-47A9-96D8-03DDF6A5A46A}" name="Table22" displayName="Table22" ref="A34:V57" totalsRowShown="0" headerRowDxfId="753" dataDxfId="751" headerRowBorderDxfId="752" tableBorderDxfId="750" dataCellStyle="Comma">
  <autoFilter ref="A34:V57" xr:uid="{422941D1-1E55-4DB0-997E-D9D7AD8CFA8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4BFED191-677A-40A9-8D3E-173142C14F48}" name="Figures in £ million" dataDxfId="749"/>
    <tableColumn id="2" xr3:uid="{79578CEF-E573-4982-B970-DDE4EEBA7BA0}" name=" " dataDxfId="748"/>
    <tableColumn id="3" xr3:uid="{DCD51FE0-C850-4BD7-A39E-310FE18B021D}" name="2017 Q1" dataDxfId="747" dataCellStyle="Comma"/>
    <tableColumn id="4" xr3:uid="{D6769C3F-2B4B-422F-B3E1-7DA18E47E4DC}" name="2017 Q2" dataDxfId="746" dataCellStyle="Comma"/>
    <tableColumn id="5" xr3:uid="{15E659A7-EA4D-4D08-8DBB-35C248E294C7}" name="2017 Q3" dataDxfId="745" dataCellStyle="Comma"/>
    <tableColumn id="6" xr3:uid="{D8941269-D2F3-4979-A6B0-BEAB078F1507}" name="2017 Q4" dataDxfId="744" dataCellStyle="Comma"/>
    <tableColumn id="7" xr3:uid="{3D88C081-A135-4132-B611-6059BDB19D6E}" name="2017" dataDxfId="743" dataCellStyle="Comma"/>
    <tableColumn id="8" xr3:uid="{58374CE4-F563-41AE-8B9D-497958809447}" name="2018 Q1" dataDxfId="742" dataCellStyle="Comma"/>
    <tableColumn id="9" xr3:uid="{3425531E-5B79-4BE7-B20A-ECC43B1DBEEC}" name="2018 Q2" dataDxfId="741" dataCellStyle="Comma"/>
    <tableColumn id="10" xr3:uid="{7EC26B2F-BE9E-4CD7-927E-780CCA24EEC8}" name="2018 Q3" dataDxfId="740" dataCellStyle="Comma"/>
    <tableColumn id="11" xr3:uid="{31239233-33ED-4D9B-8B9D-E8903BB8D37B}" name="2018 Q4" dataDxfId="739" dataCellStyle="Comma"/>
    <tableColumn id="12" xr3:uid="{DD8E2F3F-7F7B-485B-A54E-DD05B7082321}" name="2018" dataDxfId="738" dataCellStyle="Comma"/>
    <tableColumn id="13" xr3:uid="{A1D9E309-9534-4D34-B1B6-96C5BBC4C351}" name="2019 Q1" dataDxfId="737" dataCellStyle="Comma"/>
    <tableColumn id="14" xr3:uid="{0F094B55-63C5-475B-8A93-3789BABCE434}" name="2019 Q2" dataDxfId="736" dataCellStyle="Comma"/>
    <tableColumn id="15" xr3:uid="{8B6905DE-C1F1-4064-8AC7-EB6BACF99F26}" name="2019 Q3" dataDxfId="735" dataCellStyle="Comma"/>
    <tableColumn id="16" xr3:uid="{C16FE729-0C5F-4567-8DEE-9FB538361ED8}" name="2019 Q4" dataDxfId="734" dataCellStyle="Comma"/>
    <tableColumn id="17" xr3:uid="{DFBD9612-F906-41F0-84DF-303B1FA5448C}" name="2019" dataDxfId="733" dataCellStyle="Comma"/>
    <tableColumn id="18" xr3:uid="{3077C9C0-B89C-461A-922E-679FBDDF7091}" name="2020 Q1" dataDxfId="732" dataCellStyle="Comma"/>
    <tableColumn id="19" xr3:uid="{5E4B208A-7F66-47F3-984A-7317CCF67679}" name="2020 Q2" dataDxfId="731" dataCellStyle="Comma"/>
    <tableColumn id="20" xr3:uid="{389F64E8-9ED9-4502-8E44-8E23918C189D}" name="2020 Q3" dataDxfId="730" dataCellStyle="Comma"/>
    <tableColumn id="21" xr3:uid="{FDBEDB86-49EC-4E23-A7F9-4EBF4D7CE327}" name="2020 Q4" dataDxfId="729" dataCellStyle="Comma"/>
    <tableColumn id="22" xr3:uid="{B13EB7AF-ABA7-491F-A675-FF5654E78F9B}" name="2020" dataDxfId="728" dataCellStyle="Comma"/>
  </tableColumns>
  <tableStyleInfo showFirstColumn="1" showLastColumn="0" showRowStripes="1" showColumnStripes="0"/>
  <extLst>
    <ext xmlns:x14="http://schemas.microsoft.com/office/spreadsheetml/2009/9/main" uri="{504A1905-F514-4f6f-8877-14C23A59335A}">
      <x14:table altText="Total Value of North East of England Trade by Country Group (figures in £ million) " altTextSummary="The total value of exports and imports in the North East of England each quarter, from 2017 quarter 1 to 2020 quarter 3, broken down by country group."/>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A812283-780A-4D37-93BC-479C3DF05C53}" name="Table23" displayName="Table23" ref="A6:V31" totalsRowShown="0" headerRowDxfId="727" dataDxfId="725" headerRowBorderDxfId="726" tableBorderDxfId="724" dataCellStyle="Comma">
  <autoFilter ref="A6:V31" xr:uid="{888F7D88-23C2-48CC-BED0-85AF25BE4C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C5D0C32-45B9-4403-8732-C42E290DA56D}" name="Figures in £ million" dataDxfId="723"/>
    <tableColumn id="2" xr3:uid="{EB83231F-2EDB-43DE-96F0-7F76814399F1}" name=" " dataDxfId="722"/>
    <tableColumn id="3" xr3:uid="{17E0E549-C23D-48C6-831F-813D5C742FD8}" name="2017 Q1" dataDxfId="721" dataCellStyle="Comma"/>
    <tableColumn id="4" xr3:uid="{FA8D495A-8FDE-476B-86EE-0DBB5F693E00}" name="2017 Q2" dataDxfId="720" dataCellStyle="Comma"/>
    <tableColumn id="5" xr3:uid="{876ED7C3-D736-489B-9149-6661D34E49A1}" name="2017 Q3" dataDxfId="719" dataCellStyle="Comma"/>
    <tableColumn id="6" xr3:uid="{E5A2A068-1125-436B-8F88-E669FDEC7DD1}" name="2017 Q4" dataDxfId="718" dataCellStyle="Comma"/>
    <tableColumn id="7" xr3:uid="{357BBE4B-01A1-4D0A-9B51-94121A7C925A}" name="2017" dataDxfId="717" dataCellStyle="Comma"/>
    <tableColumn id="8" xr3:uid="{B358688C-AB81-49D2-8699-55B1BC615F59}" name="2018 Q1" dataDxfId="716" dataCellStyle="Comma"/>
    <tableColumn id="9" xr3:uid="{E4AFBF84-1E9D-4C3A-A90C-BF43BC63ECC7}" name="2018 Q2" dataDxfId="715" dataCellStyle="Comma"/>
    <tableColumn id="10" xr3:uid="{2C99634F-5BC9-4F17-B4B0-C4D33A48432C}" name="2018 Q3" dataDxfId="714" dataCellStyle="Comma"/>
    <tableColumn id="11" xr3:uid="{0FA50777-42F1-4808-8A08-C6FFD7CF2127}" name="2018 Q4" dataDxfId="713" dataCellStyle="Comma"/>
    <tableColumn id="12" xr3:uid="{207816B7-0715-4998-96E8-49DA99A8B067}" name="2018" dataDxfId="712" dataCellStyle="Comma"/>
    <tableColumn id="13" xr3:uid="{FB490186-1FD3-4428-956A-5C988470AC36}" name="2019 Q1" dataDxfId="711" dataCellStyle="Comma"/>
    <tableColumn id="14" xr3:uid="{5BFC8B94-BFD5-4F8D-9EE5-D64BDF1D0641}" name="2019 Q2" dataDxfId="710" dataCellStyle="Comma"/>
    <tableColumn id="15" xr3:uid="{F0BFE5B6-BBD0-4F4E-BDB0-942F9D0B4AD3}" name="2019 Q3" dataDxfId="709" dataCellStyle="Comma"/>
    <tableColumn id="16" xr3:uid="{53506001-D309-4060-B378-F8653994B776}" name="2019 Q4" dataDxfId="708" dataCellStyle="Comma"/>
    <tableColumn id="17" xr3:uid="{C5DFD374-6D1A-4741-B935-2CE5A0175536}" name="2019" dataDxfId="707" dataCellStyle="Comma"/>
    <tableColumn id="18" xr3:uid="{E01A1D10-11F8-4FF2-9BE4-984972760337}" name="2020 Q1" dataDxfId="706" dataCellStyle="Comma"/>
    <tableColumn id="19" xr3:uid="{A3D123CE-38A5-44C5-811A-2FB4DF0D6B2C}" name="2020 Q2" dataDxfId="705" dataCellStyle="Comma"/>
    <tableColumn id="20" xr3:uid="{6CE3FE93-D79C-4023-8952-2A49F228A6DD}" name="2020 Q3" dataDxfId="704" dataCellStyle="Comma"/>
    <tableColumn id="21" xr3:uid="{16B23F6E-DB8D-4674-8549-65E6CAC2B828}" name="2020 Q4" dataDxfId="703" dataCellStyle="Comma"/>
    <tableColumn id="22" xr3:uid="{EDF620F7-056D-4062-9DFA-C13C3EFE48D4}" name="2020" dataDxfId="702" dataCellStyle="Comma"/>
  </tableColumns>
  <tableStyleInfo showFirstColumn="1" showLastColumn="0" showRowStripes="1" showColumnStripes="0"/>
  <extLst>
    <ext xmlns:x14="http://schemas.microsoft.com/office/spreadsheetml/2009/9/main" uri="{504A1905-F514-4f6f-8877-14C23A59335A}">
      <x14:table altText="Total Value of North West of England Trade by SITC Section (figures in £ million)" altTextSummary="The total value of exports and imports in the North West of England each quarter, from 2017 quarter 1 to 2020 quarter 3, broken down by SITC sec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84D7944-7007-47E2-B57F-62CAB2161F60}" name="Table24" displayName="Table24" ref="A34:V57" totalsRowShown="0" headerRowDxfId="701" dataDxfId="699" headerRowBorderDxfId="700" tableBorderDxfId="698" dataCellStyle="Comma">
  <autoFilter ref="A34:V57" xr:uid="{71A99853-6891-46C6-84A7-A0417A3CF15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6DE201A-6597-4A9B-8DA5-83C0590CA0CB}" name="Figures in £ million" dataDxfId="697"/>
    <tableColumn id="2" xr3:uid="{EDDC228E-1C55-497A-8B0D-03ABF7C994B3}" name=" " dataDxfId="696"/>
    <tableColumn id="3" xr3:uid="{0656E470-F56E-4DA9-9538-07322102A5CF}" name="2017 Q1" dataDxfId="695" dataCellStyle="Comma"/>
    <tableColumn id="4" xr3:uid="{2963B000-B2DF-417D-9984-178A02ACDE96}" name="2017 Q2" dataDxfId="694" dataCellStyle="Comma"/>
    <tableColumn id="5" xr3:uid="{A93F10D2-2499-462C-B66F-317B6034BACB}" name="2017 Q3" dataDxfId="693" dataCellStyle="Comma"/>
    <tableColumn id="6" xr3:uid="{76AFF068-C180-4D59-8123-447969684CA3}" name="2017 Q4" dataDxfId="692" dataCellStyle="Comma"/>
    <tableColumn id="7" xr3:uid="{009D93C3-C890-4EA3-86BA-5BD95FBAF483}" name="2017" dataDxfId="691" dataCellStyle="Comma"/>
    <tableColumn id="8" xr3:uid="{2F38A7D2-3776-4A48-A1D8-2C7EFDCB2CE0}" name="2018 Q1" dataDxfId="690" dataCellStyle="Comma"/>
    <tableColumn id="9" xr3:uid="{85B8AF4D-50CE-4125-A20E-9D54DCE1F535}" name="2018 Q2" dataDxfId="689" dataCellStyle="Comma"/>
    <tableColumn id="10" xr3:uid="{171B0173-7E62-49CB-A829-E164A08F98A9}" name="2018 Q3" dataDxfId="688" dataCellStyle="Comma"/>
    <tableColumn id="11" xr3:uid="{8CD5AE1C-46CC-4215-ABE5-B4526BD78221}" name="2018 Q4" dataDxfId="687" dataCellStyle="Comma"/>
    <tableColumn id="12" xr3:uid="{67E2B64D-5064-463E-8375-0BE72931CBAE}" name="2018" dataDxfId="686" dataCellStyle="Comma"/>
    <tableColumn id="13" xr3:uid="{56AE6A1B-E6CC-40A9-AACE-84CB6C7E70BB}" name="2019 Q1" dataDxfId="685" dataCellStyle="Comma"/>
    <tableColumn id="14" xr3:uid="{49BE3B29-6946-48FD-905A-92E2FE7619D8}" name="2019 Q2" dataDxfId="684" dataCellStyle="Comma"/>
    <tableColumn id="15" xr3:uid="{A19DC4D5-9FBB-48A4-AFF7-0828F344700F}" name="2019 Q3" dataDxfId="683" dataCellStyle="Comma"/>
    <tableColumn id="16" xr3:uid="{115AFE7C-E7E3-408C-9892-E4B3AA7A43FB}" name="2019 Q4" dataDxfId="682" dataCellStyle="Comma"/>
    <tableColumn id="17" xr3:uid="{245BD1D4-87EA-4919-9F9C-9118CA1B52BB}" name="2019" dataDxfId="681" dataCellStyle="Comma"/>
    <tableColumn id="18" xr3:uid="{20335554-118C-4268-8701-502F935343F6}" name="2020 Q1" dataDxfId="680" dataCellStyle="Comma"/>
    <tableColumn id="19" xr3:uid="{0375360F-0FE4-4F90-9302-EB78126D87AA}" name="2020 Q2" dataDxfId="679" dataCellStyle="Comma"/>
    <tableColumn id="20" xr3:uid="{5762660C-369F-40FF-BBF8-647162B03CED}" name="2020 Q3" dataDxfId="678" dataCellStyle="Comma"/>
    <tableColumn id="21" xr3:uid="{352F0C17-584C-49B5-B13A-DB29D1C0D0D5}" name="2020 Q4" dataDxfId="677" dataCellStyle="Comma"/>
    <tableColumn id="22" xr3:uid="{A8FB21F7-A189-451E-ACB7-A66E6938B08A}" name="2020" dataDxfId="676" dataCellStyle="Comma"/>
  </tableColumns>
  <tableStyleInfo showFirstColumn="1" showLastColumn="0" showRowStripes="1" showColumnStripes="0"/>
  <extLst>
    <ext xmlns:x14="http://schemas.microsoft.com/office/spreadsheetml/2009/9/main" uri="{504A1905-F514-4f6f-8877-14C23A59335A}">
      <x14:table altText="Total Value of North West of England Trade by Country Group (figures in £ million) " altTextSummary="The total value of exports and imports in the North West of England each quarter, from 2017 quarter 1 to 2020 quarter 3, broken down by country group."/>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E3BC088-CFB2-479C-9B31-62D3081299A3}" name="Table25" displayName="Table25" ref="A6:V31" totalsRowShown="0" headerRowDxfId="675" dataDxfId="673" headerRowBorderDxfId="674" tableBorderDxfId="672" dataCellStyle="Comma">
  <autoFilter ref="A6:V31" xr:uid="{DFCC65E4-6035-401D-A7AB-C1BC2AEB682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AF580DEF-1B5A-4BD2-9E8F-C1EFAD0123F9}" name="Figures in £ million" dataDxfId="671"/>
    <tableColumn id="2" xr3:uid="{1555CA90-C19C-46D2-AA5D-8612CDA1C587}" name=" " dataDxfId="670"/>
    <tableColumn id="3" xr3:uid="{FADD9F51-FE22-4BAC-BA10-F80D37618107}" name="2017 Q1" dataDxfId="669" dataCellStyle="Comma"/>
    <tableColumn id="4" xr3:uid="{0A81FB68-37B5-49D1-ABF3-04882FB28A5C}" name="2017 Q2" dataDxfId="668" dataCellStyle="Comma"/>
    <tableColumn id="5" xr3:uid="{6FB3C602-95B4-4F21-A226-2A621D89DC21}" name="2017 Q3" dataDxfId="667" dataCellStyle="Comma"/>
    <tableColumn id="6" xr3:uid="{738BB71B-0AD7-4588-91BB-8507431A512F}" name="2017 Q4" dataDxfId="666" dataCellStyle="Comma"/>
    <tableColumn id="7" xr3:uid="{E098B3A4-CF22-42E2-ADCC-BCF700A51423}" name="2017" dataDxfId="665" dataCellStyle="Comma"/>
    <tableColumn id="8" xr3:uid="{73B442D9-6122-41BB-B913-74534512EBA1}" name="2018 Q1" dataDxfId="664" dataCellStyle="Comma"/>
    <tableColumn id="9" xr3:uid="{CD943EC7-9E31-417C-8778-50DC124B349A}" name="2018 Q2" dataDxfId="663" dataCellStyle="Comma"/>
    <tableColumn id="10" xr3:uid="{AAF06712-678A-4FA2-AFB9-A5E4C1BEBAE7}" name="2018 Q3" dataDxfId="662" dataCellStyle="Comma"/>
    <tableColumn id="11" xr3:uid="{24E1746E-C748-4EF2-99E0-6E37746A1139}" name="2018 Q4" dataDxfId="661" dataCellStyle="Comma"/>
    <tableColumn id="12" xr3:uid="{A1F6CBAB-BBE5-49B3-A106-CAE74BCD95E1}" name="2018" dataDxfId="660" dataCellStyle="Comma"/>
    <tableColumn id="13" xr3:uid="{7AB2FF85-685E-4AAC-90CA-2A9C7851214D}" name="2019 Q1" dataDxfId="659" dataCellStyle="Comma"/>
    <tableColumn id="14" xr3:uid="{F3CE1D3C-C12D-4EFD-9EC8-A2EF55CD2BA5}" name="2019 Q2" dataDxfId="658" dataCellStyle="Comma"/>
    <tableColumn id="15" xr3:uid="{3D0581DC-648A-45BC-853A-5532B01A7694}" name="2019 Q3" dataDxfId="657" dataCellStyle="Comma"/>
    <tableColumn id="16" xr3:uid="{DDB9F21A-647E-41FF-BCCF-0840F1F6FDFE}" name="2019 Q4" dataDxfId="656" dataCellStyle="Comma"/>
    <tableColumn id="17" xr3:uid="{CE5895C1-5CDC-4186-92B9-E7465EB45800}" name="2019" dataDxfId="655" dataCellStyle="Comma"/>
    <tableColumn id="18" xr3:uid="{F7643E10-9A6E-427D-ADC5-A6FEAC8DBAA9}" name="2020 Q1" dataDxfId="654" dataCellStyle="Comma"/>
    <tableColumn id="19" xr3:uid="{CACEF5E3-C2BE-4AD0-B8D5-2A5CAE983D0A}" name="2020 Q2" dataDxfId="653" dataCellStyle="Comma"/>
    <tableColumn id="20" xr3:uid="{BBD32310-B045-474E-BD76-F80F0F73A7A6}" name="2020 Q3" dataDxfId="652" dataCellStyle="Comma"/>
    <tableColumn id="21" xr3:uid="{A5F30856-586C-419B-8ABE-7D2DCBE356A2}" name="2020 Q4" dataDxfId="651" dataCellStyle="Comma"/>
    <tableColumn id="22" xr3:uid="{72AF1073-CE55-4C56-A64E-91819E7BF821}" name="2020" dataDxfId="650" dataCellStyle="Comma"/>
  </tableColumns>
  <tableStyleInfo showFirstColumn="1" showLastColumn="0" showRowStripes="1" showColumnStripes="0"/>
  <extLst>
    <ext xmlns:x14="http://schemas.microsoft.com/office/spreadsheetml/2009/9/main" uri="{504A1905-F514-4f6f-8877-14C23A59335A}">
      <x14:table altText="Total Value of Yorkshire &amp; The Humber Trade by SITC Section (figures in £ million)" altTextSummary="The total value of exports and imports in the Yorkshire &amp; The Humber each quarter, from 2017 quarter 1 to 2020 quarter 3, broken down by SITC sec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F6FB2B9-1C4D-47B0-B2AF-67E679807962}" name="Table26" displayName="Table26" ref="A34:V57" totalsRowShown="0" headerRowDxfId="649" dataDxfId="647" headerRowBorderDxfId="648" tableBorderDxfId="646" dataCellStyle="Comma">
  <autoFilter ref="A34:V57" xr:uid="{042EEFB2-0563-4A4F-AD25-F6E0F8DD687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298E0605-EF60-4D81-BE06-58A07D103B2A}" name="Figures in £ million" dataDxfId="645"/>
    <tableColumn id="2" xr3:uid="{7AAED4E7-2D96-4813-927E-FB3DD918424B}" name=" " dataDxfId="644"/>
    <tableColumn id="3" xr3:uid="{8BA8031C-B21E-4A99-89CF-BAAF7075F60F}" name="2017 Q1" dataDxfId="643" dataCellStyle="Comma"/>
    <tableColumn id="4" xr3:uid="{59CFD2EF-7012-40C2-8D27-10AEF37E5649}" name="2017 Q2" dataDxfId="642" dataCellStyle="Comma"/>
    <tableColumn id="5" xr3:uid="{0EBDC543-A0AC-4A48-8149-EFEC337E1809}" name="2017 Q3" dataDxfId="641" dataCellStyle="Comma"/>
    <tableColumn id="6" xr3:uid="{0C4EAE56-E7F0-4793-A517-9B83CDC91E5A}" name="2017 Q4" dataDxfId="640" dataCellStyle="Comma"/>
    <tableColumn id="7" xr3:uid="{D5D7E0DE-EEE1-432A-8453-AFC25EA7D7E0}" name="2017" dataDxfId="639" dataCellStyle="Comma"/>
    <tableColumn id="8" xr3:uid="{F971A8ED-B649-4A30-9449-0CD73B74ED30}" name="2018 Q1" dataDxfId="638" dataCellStyle="Comma"/>
    <tableColumn id="9" xr3:uid="{DD91E6DF-549F-4D97-A0BE-B7A89A2917A6}" name="2018 Q2" dataDxfId="637" dataCellStyle="Comma"/>
    <tableColumn id="10" xr3:uid="{6BD6B01A-8DD1-4ECD-A382-BB1846F7EDE8}" name="2018 Q3" dataDxfId="636" dataCellStyle="Comma"/>
    <tableColumn id="11" xr3:uid="{4014B3F0-771A-46BB-8398-6BA9946FF796}" name="2018 Q4" dataDxfId="635" dataCellStyle="Comma"/>
    <tableColumn id="12" xr3:uid="{4006FAF2-79BC-4A4D-8426-80E483E55079}" name="2018" dataDxfId="634" dataCellStyle="Comma"/>
    <tableColumn id="13" xr3:uid="{A5844988-75F6-4201-9141-52EAF73A2664}" name="2019 Q1" dataDxfId="633" dataCellStyle="Comma"/>
    <tableColumn id="14" xr3:uid="{B2456D12-0FBA-4197-B7D1-BC8EACEFB219}" name="2019 Q2" dataDxfId="632" dataCellStyle="Comma"/>
    <tableColumn id="15" xr3:uid="{48BC8257-9C60-4204-A886-83041E0C45D6}" name="2019 Q3" dataDxfId="631" dataCellStyle="Comma"/>
    <tableColumn id="16" xr3:uid="{E8D6BC5E-2708-40BA-A3AF-4954F3CC69E0}" name="2019 Q4" dataDxfId="630" dataCellStyle="Comma"/>
    <tableColumn id="17" xr3:uid="{775AC639-ADBF-4E79-86E7-FD3B58BE66F9}" name="2019" dataDxfId="629" dataCellStyle="Comma"/>
    <tableColumn id="18" xr3:uid="{788753C8-7544-41EE-9B02-7729DE571A22}" name="2020 Q1" dataDxfId="628" dataCellStyle="Comma"/>
    <tableColumn id="19" xr3:uid="{7E0C42A5-E0BA-4531-A507-A353A8B96CAC}" name="2020 Q2" dataDxfId="627" dataCellStyle="Comma"/>
    <tableColumn id="20" xr3:uid="{E9DEA2DD-7E6B-480F-8F38-63F7E860E1DE}" name="2020 Q3" dataDxfId="626" dataCellStyle="Comma"/>
    <tableColumn id="21" xr3:uid="{2AE8A237-0D1F-4DFF-B80C-5FB72B75BF00}" name="2020 Q4" dataDxfId="625" dataCellStyle="Comma"/>
    <tableColumn id="22" xr3:uid="{CAACC204-C967-4CD8-AFD0-F46CA425FDF4}" name="2020" dataDxfId="624" dataCellStyle="Comma"/>
  </tableColumns>
  <tableStyleInfo showFirstColumn="1" showLastColumn="0" showRowStripes="1" showColumnStripes="0"/>
  <extLst>
    <ext xmlns:x14="http://schemas.microsoft.com/office/spreadsheetml/2009/9/main" uri="{504A1905-F514-4f6f-8877-14C23A59335A}">
      <x14:table altText="Total Value of Yorkshire &amp; The Humber Trade by Country Group (figures in £ million)" altTextSummary="The total value of exports and imports in the Yorkshire &amp; The Humber each quarter, from 2017 quarter 1 to 2020 quarter 3, broken down by country group."/>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4A67768-38C6-4527-BD90-E2363FE5DB68}" name="Table27" displayName="Table27" ref="A6:V31" totalsRowShown="0" headerRowDxfId="623" dataDxfId="621" headerRowBorderDxfId="622" tableBorderDxfId="620" dataCellStyle="Comma">
  <autoFilter ref="A6:V31" xr:uid="{733FFF9B-02D4-4533-A92D-F2A3CFA4DF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751D4024-B4BD-4BB1-A127-0596DF5EFFE4}" name="Figures in £ million" dataDxfId="619"/>
    <tableColumn id="2" xr3:uid="{A74DD760-3506-4543-8C6F-EB2D3BB4DDDB}" name=" " dataDxfId="618"/>
    <tableColumn id="3" xr3:uid="{3A579D8A-CE71-446C-8D4D-686C493EA1B6}" name="2017 Q1" dataDxfId="617" dataCellStyle="Comma"/>
    <tableColumn id="4" xr3:uid="{2B5EFE37-7883-4D9C-96FF-6FCE7CB5A302}" name="2017 Q2" dataDxfId="616" dataCellStyle="Comma"/>
    <tableColumn id="5" xr3:uid="{47C23652-404D-4AD3-9565-F00A204EEA0A}" name="2017 Q3" dataDxfId="615" dataCellStyle="Comma"/>
    <tableColumn id="6" xr3:uid="{06D6BF54-D821-477E-992F-976BF822D4CC}" name="2017 Q4" dataDxfId="614" dataCellStyle="Comma"/>
    <tableColumn id="7" xr3:uid="{018B2DFE-0190-4C91-8D51-A411479DA35A}" name="2017" dataDxfId="613" dataCellStyle="Comma"/>
    <tableColumn id="8" xr3:uid="{5393FADF-90AB-4FC5-AC91-78B36E662578}" name="2018 Q1" dataDxfId="612" dataCellStyle="Comma"/>
    <tableColumn id="9" xr3:uid="{4E322F14-B821-499A-8CB2-B540ED3FD63F}" name="2018 Q2" dataDxfId="611" dataCellStyle="Comma"/>
    <tableColumn id="10" xr3:uid="{95EAE14A-B1A1-48C7-B7F5-26C3EAF92B43}" name="2018 Q3" dataDxfId="610" dataCellStyle="Comma"/>
    <tableColumn id="11" xr3:uid="{09F49A0B-BF3F-4649-A03A-9065FBD404F2}" name="2018 Q4" dataDxfId="609" dataCellStyle="Comma"/>
    <tableColumn id="12" xr3:uid="{498C7A68-AA8F-4325-AD41-1167BA787383}" name="2018" dataDxfId="608" dataCellStyle="Comma"/>
    <tableColumn id="13" xr3:uid="{C2DCACED-736E-4384-B4FD-00772A123362}" name="2019 Q1" dataDxfId="607" dataCellStyle="Comma"/>
    <tableColumn id="14" xr3:uid="{05522A29-6E93-4FA2-99D6-33A05090E870}" name="2019 Q2" dataDxfId="606" dataCellStyle="Comma"/>
    <tableColumn id="15" xr3:uid="{ABF3114A-A907-4AB9-A2B4-2AB0EEF5B85E}" name="2019 Q3" dataDxfId="605" dataCellStyle="Comma"/>
    <tableColumn id="16" xr3:uid="{ABD0F44A-575A-4840-B8A6-828768EDDEDB}" name="2019 Q4" dataDxfId="604" dataCellStyle="Comma"/>
    <tableColumn id="17" xr3:uid="{50F15D9A-D422-438A-B4BA-234098B26C85}" name="2019" dataDxfId="603" dataCellStyle="Comma"/>
    <tableColumn id="18" xr3:uid="{2C7488C1-7DF5-4144-97BC-05140EEE2523}" name="2020 Q1" dataDxfId="602" dataCellStyle="Comma"/>
    <tableColumn id="19" xr3:uid="{A09B1F22-F2F6-45B3-BDBE-47D6C43A7518}" name="2020 Q2" dataDxfId="601" dataCellStyle="Comma"/>
    <tableColumn id="20" xr3:uid="{F6DDC642-1B61-418E-93CA-B4D521101E9A}" name="2020 Q3" dataDxfId="600" dataCellStyle="Comma"/>
    <tableColumn id="21" xr3:uid="{8F6196FA-88C1-4921-B063-77C86218AA5A}" name="2020 Q4" dataDxfId="599" dataCellStyle="Comma"/>
    <tableColumn id="22" xr3:uid="{BA25F82C-B5E1-40AB-A2D8-549829F148F9}" name="2020" dataDxfId="598" dataCellStyle="Comma"/>
  </tableColumns>
  <tableStyleInfo showFirstColumn="1" showLastColumn="0" showRowStripes="1" showColumnStripes="0"/>
  <extLst>
    <ext xmlns:x14="http://schemas.microsoft.com/office/spreadsheetml/2009/9/main" uri="{504A1905-F514-4f6f-8877-14C23A59335A}">
      <x14:table altText="Total Value of East Midlands Trade by SITC Section (figures in £ million)" altTextSummary="The total value of exports and imports in the East Midlands each quarter, from 2017 quarter 1 to 2020 quarter 3, broken down by SITC sec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C7947B9-DEA4-40D7-83FD-BEC22386FB6E}" name="Table28" displayName="Table28" ref="A34:V57" totalsRowShown="0" headerRowDxfId="597" dataDxfId="595" headerRowBorderDxfId="596" tableBorderDxfId="594" dataCellStyle="Comma">
  <autoFilter ref="A34:V57" xr:uid="{311B71E5-EE24-4939-B7D7-18B8344EDA2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4EA4A48-5FDD-40A3-B892-ADE898CCCD92}" name="Figures in £ million" dataDxfId="593"/>
    <tableColumn id="2" xr3:uid="{4013AAEC-ED8B-437D-AE79-B14850B5EB73}" name=" " dataDxfId="592"/>
    <tableColumn id="3" xr3:uid="{1F564E55-2932-4DE2-95DF-8598DDFD3DD1}" name="2017 Q1" dataDxfId="591" dataCellStyle="Comma"/>
    <tableColumn id="4" xr3:uid="{34BE924A-B313-44C3-9356-EFC46F02EC9D}" name="2017 Q2" dataDxfId="590" dataCellStyle="Comma"/>
    <tableColumn id="5" xr3:uid="{12FCC415-46F1-4FA3-8316-65DE911E567F}" name="2017 Q3" dataDxfId="589" dataCellStyle="Comma"/>
    <tableColumn id="6" xr3:uid="{DCF9B305-80AF-4171-8C47-B4838BB173C2}" name="2017 Q4" dataDxfId="588" dataCellStyle="Comma"/>
    <tableColumn id="7" xr3:uid="{4D0B8AC3-F578-4DEF-95CB-C6190AE5E6EC}" name="2017" dataDxfId="587" dataCellStyle="Comma"/>
    <tableColumn id="8" xr3:uid="{7DE04256-EEC3-481C-9B25-43A39789FD5D}" name="2018 Q1" dataDxfId="586" dataCellStyle="Comma"/>
    <tableColumn id="9" xr3:uid="{1274320A-52AF-4B01-9212-79A7726C4FB5}" name="2018 Q2" dataDxfId="585" dataCellStyle="Comma"/>
    <tableColumn id="10" xr3:uid="{27DEE39E-E654-49E6-BCA8-4F47A9C38168}" name="2018 Q3" dataDxfId="584" dataCellStyle="Comma"/>
    <tableColumn id="11" xr3:uid="{4F30B7B0-CE6A-4DD6-8C2F-4DABAACE37B5}" name="2018 Q4" dataDxfId="583" dataCellStyle="Comma"/>
    <tableColumn id="12" xr3:uid="{04D8EE44-7B4F-4DB7-9147-7588D93A3AC9}" name="2018" dataDxfId="582" dataCellStyle="Comma"/>
    <tableColumn id="13" xr3:uid="{D6FF7326-6636-4666-BCA3-12CA91A24A5A}" name="2019 Q1" dataDxfId="581" dataCellStyle="Comma"/>
    <tableColumn id="14" xr3:uid="{03EE0C5C-B8E2-461E-B0BA-8F1B13A11661}" name="2019 Q2" dataDxfId="580" dataCellStyle="Comma"/>
    <tableColumn id="15" xr3:uid="{E478FBFC-D617-446F-823A-1E00C741ADC1}" name="2019 Q3" dataDxfId="579" dataCellStyle="Comma"/>
    <tableColumn id="16" xr3:uid="{FBF4F5EF-AD98-45F8-8181-DF5D5296152B}" name="2019 Q4" dataDxfId="578" dataCellStyle="Comma"/>
    <tableColumn id="17" xr3:uid="{9967F312-4681-404E-AC91-0050A149DA29}" name="2019" dataDxfId="577" dataCellStyle="Comma"/>
    <tableColumn id="18" xr3:uid="{4B22A862-00D6-4A34-B46F-81E97AE024F4}" name="2020 Q1" dataDxfId="576" dataCellStyle="Comma"/>
    <tableColumn id="19" xr3:uid="{057B0C10-8A6C-41C9-8B0E-FD4569DF5AA5}" name="2020 Q2" dataDxfId="575" dataCellStyle="Comma"/>
    <tableColumn id="20" xr3:uid="{5C85B266-196C-474C-AE90-EA7478284228}" name="2020 Q3" dataDxfId="574" dataCellStyle="Comma"/>
    <tableColumn id="21" xr3:uid="{A68BE2E4-538F-4A62-A524-6B3F2F7AE7A0}" name="2020 Q4" dataDxfId="573" dataCellStyle="Comma"/>
    <tableColumn id="22" xr3:uid="{B44498D9-48B2-417F-AB75-4D8896EFAF67}" name="2020" dataDxfId="572" dataCellStyle="Comma"/>
  </tableColumns>
  <tableStyleInfo showFirstColumn="1" showLastColumn="0" showRowStripes="1" showColumnStripes="0"/>
  <extLst>
    <ext xmlns:x14="http://schemas.microsoft.com/office/spreadsheetml/2009/9/main" uri="{504A1905-F514-4f6f-8877-14C23A59335A}">
      <x14:table altText="Total Value of East Midlands Trade by Country Group (figures in £ million) " altTextSummary="The total value of exports and imports in the East Midlands each quarter, from 2017 quarter 1 to 2020 quarter 3, broken down by country grou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51EF629E-03D8-478A-BBA2-43F43F716E12}" name="Table29" displayName="Table29" ref="A6:V31" totalsRowShown="0" headerRowDxfId="571" dataDxfId="569" headerRowBorderDxfId="570" tableBorderDxfId="568" dataCellStyle="Comma">
  <autoFilter ref="A6:V31" xr:uid="{2E7E061B-A116-4505-A6C3-D381D5EBB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E7A7B86C-72BA-42DB-896D-7F9E90CBA8BB}" name="Figures in £ million" dataDxfId="567"/>
    <tableColumn id="2" xr3:uid="{08A018CB-513D-436A-8461-E7613C2C8FB8}" name=" " dataDxfId="566"/>
    <tableColumn id="3" xr3:uid="{A748643E-E547-4800-84ED-B7BD0DE1930F}" name="2017 Q1" dataDxfId="565" dataCellStyle="Comma"/>
    <tableColumn id="4" xr3:uid="{89FF3B77-EA4D-4A03-B635-BC58ABAC6EDB}" name="2017 Q2" dataDxfId="564" dataCellStyle="Comma"/>
    <tableColumn id="5" xr3:uid="{9FCCD1C4-DE5B-4147-B6EB-8697C8B2DF98}" name="2017 Q3" dataDxfId="563" dataCellStyle="Comma"/>
    <tableColumn id="6" xr3:uid="{77A234AC-3D88-47C4-8705-A74A0239FB7D}" name="2017 Q4" dataDxfId="562" dataCellStyle="Comma"/>
    <tableColumn id="7" xr3:uid="{9E47F84A-DFC8-447A-81A3-4FA70C17C6FA}" name="2017" dataDxfId="561" dataCellStyle="Comma"/>
    <tableColumn id="8" xr3:uid="{9AA8C470-A2C3-4EDA-AD48-843FD682CE43}" name="2018 Q1" dataDxfId="560" dataCellStyle="Comma"/>
    <tableColumn id="9" xr3:uid="{395F4ECA-579A-4233-8B5F-BD4B90984B8F}" name="2018 Q2" dataDxfId="559" dataCellStyle="Comma"/>
    <tableColumn id="10" xr3:uid="{700EEBB6-38AC-4E9D-90E2-5802015E8F1B}" name="2018 Q3" dataDxfId="558" dataCellStyle="Comma"/>
    <tableColumn id="11" xr3:uid="{77C7C130-F36B-4E69-9D58-03862A84FBD5}" name="2018 Q4" dataDxfId="557" dataCellStyle="Comma"/>
    <tableColumn id="12" xr3:uid="{A2C85F13-653F-4914-BA97-DD14301ECB3F}" name="2018" dataDxfId="556" dataCellStyle="Comma"/>
    <tableColumn id="13" xr3:uid="{703DB6DC-F625-45FD-864C-E3D1A53CDD1C}" name="2019 Q1" dataDxfId="555" dataCellStyle="Comma"/>
    <tableColumn id="14" xr3:uid="{1770B013-9412-4A71-B15A-30080C95FB54}" name="2019 Q2" dataDxfId="554" dataCellStyle="Comma"/>
    <tableColumn id="15" xr3:uid="{D313DD78-DDD3-4C32-A319-A53B3C4F158B}" name="2019 Q3" dataDxfId="553" dataCellStyle="Comma"/>
    <tableColumn id="16" xr3:uid="{8C5A2A79-9313-4560-94E4-DFA0A54A3B09}" name="2019 Q4" dataDxfId="552" dataCellStyle="Comma"/>
    <tableColumn id="17" xr3:uid="{E372DC27-DBF4-4C81-A287-D803450F3CFE}" name="2019" dataDxfId="551" dataCellStyle="Comma"/>
    <tableColumn id="18" xr3:uid="{359BA3D5-84CA-4215-9CBC-4A08FFEAA160}" name="2020 Q1" dataDxfId="550" dataCellStyle="Comma"/>
    <tableColumn id="19" xr3:uid="{1141FF24-8DA0-4C26-AF25-B798DE88B2CF}" name="2020 Q2" dataDxfId="549" dataCellStyle="Comma"/>
    <tableColumn id="20" xr3:uid="{37C25902-36ED-4E99-A3E7-56A613843F16}" name="2020 Q3" dataDxfId="548" dataCellStyle="Comma"/>
    <tableColumn id="21" xr3:uid="{8510043C-114A-4089-89A9-E1F207A84EB6}" name="2020 Q4" dataDxfId="547" dataCellStyle="Comma"/>
    <tableColumn id="22" xr3:uid="{AA073555-FA85-4D71-B5D0-566E1B95C0BF}" name="2020" dataDxfId="546" dataCellStyle="Comma"/>
  </tableColumns>
  <tableStyleInfo showFirstColumn="1" showLastColumn="0" showRowStripes="1" showColumnStripes="0"/>
  <extLst>
    <ext xmlns:x14="http://schemas.microsoft.com/office/spreadsheetml/2009/9/main" uri="{504A1905-F514-4f6f-8877-14C23A59335A}">
      <x14:table altText="Total Value of West Midlands Trade by SITC Section (figures in £ million) " altTextSummary="The total value of exports and imports in the West Midlands each quarter, from 2017 quarter 1 to 2020 quarter 3, broken down by SITC se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6D923A-C5AA-49C1-8611-09A32E197DA9}" name="Table3" displayName="Table3" ref="A49:V68" totalsRowShown="0" headerRowDxfId="1247" dataDxfId="1245" headerRowBorderDxfId="1246" tableBorderDxfId="1244" dataCellStyle="Comma">
  <autoFilter ref="A49:V68" xr:uid="{67595337-9D73-42BF-9BDF-1B8C3B594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90F49729-96FB-4F43-ABC3-2A2CDD642DF6}" name="Total Exports " dataDxfId="1243"/>
    <tableColumn id="2" xr3:uid="{814F91EC-F0B1-4BF4-9B65-8C9D10CADDBE}" name=" " dataDxfId="1242"/>
    <tableColumn id="3" xr3:uid="{553D50E0-2D7E-40C9-A9CE-208EF313E326}" name="2017 Q1" dataDxfId="1241" dataCellStyle="Comma"/>
    <tableColumn id="4" xr3:uid="{FF19128F-F05F-4BBA-8B41-772B6EAA5242}" name="2017 Q2" dataDxfId="1240" dataCellStyle="Comma"/>
    <tableColumn id="5" xr3:uid="{17FA8231-BBC1-4EA6-BFF6-A1F62C771313}" name="2017 Q3" dataDxfId="1239" dataCellStyle="Comma"/>
    <tableColumn id="6" xr3:uid="{F29A2F5C-A0DB-4E63-8A2A-49FBBA32981A}" name="2017 Q4" dataDxfId="1238" dataCellStyle="Comma"/>
    <tableColumn id="7" xr3:uid="{9711C401-B5CE-46CA-9FA3-031CC0B844FE}" name="2017" dataDxfId="1237" dataCellStyle="Comma"/>
    <tableColumn id="8" xr3:uid="{D1A98FBB-571A-4020-AAB9-9A3990A5AD93}" name="2018 Q1" dataDxfId="1236" dataCellStyle="Comma"/>
    <tableColumn id="9" xr3:uid="{EC3B1E93-9622-4C77-A521-E83E9508954D}" name="2018 Q2" dataDxfId="1235" dataCellStyle="Comma"/>
    <tableColumn id="10" xr3:uid="{55BA01EC-8880-451B-BB94-0BA90F318DA2}" name="2018 Q3" dataDxfId="1234" dataCellStyle="Comma"/>
    <tableColumn id="11" xr3:uid="{2F70E940-4EF1-4ED5-89DE-5BC1D1420B56}" name="2018 Q4" dataDxfId="1233" dataCellStyle="Comma"/>
    <tableColumn id="12" xr3:uid="{1D1ACCD5-2AED-4F9F-B189-18EE7B94FC90}" name="2018" dataDxfId="1232" dataCellStyle="Comma"/>
    <tableColumn id="13" xr3:uid="{665CB710-EF96-4FEC-B7BB-D4CBBC66FF2B}" name="2019 Q1" dataDxfId="1231" dataCellStyle="Comma"/>
    <tableColumn id="14" xr3:uid="{2A35446B-3D3E-4378-AA87-5614CDB1D90D}" name="2019 Q2" dataDxfId="1230" dataCellStyle="Comma"/>
    <tableColumn id="15" xr3:uid="{49CB4D4E-5EBA-4F1D-9278-E084F0BC27CA}" name="2019 Q3" dataDxfId="1229" dataCellStyle="Comma"/>
    <tableColumn id="16" xr3:uid="{6AEA6DBB-B1BC-44E3-9A62-254D48A227D3}" name="2019 Q4" dataDxfId="1228" dataCellStyle="Comma"/>
    <tableColumn id="17" xr3:uid="{361F0CCC-F7F4-4967-BC4E-439160BFAECE}" name="2019" dataDxfId="1227" dataCellStyle="Comma"/>
    <tableColumn id="18" xr3:uid="{ED46C950-7AE5-4056-BED8-91DA74C1B93B}" name="2020 Q1" dataDxfId="1226" dataCellStyle="Comma"/>
    <tableColumn id="19" xr3:uid="{634D789A-011C-4F34-9E9F-5A86FA68C2BF}" name="2020 Q2" dataDxfId="1225" dataCellStyle="Comma"/>
    <tableColumn id="20" xr3:uid="{FD55E538-DAFE-4A11-A889-0D5C4CA8950A}" name="2020 Q3" dataDxfId="1224" dataCellStyle="Comma"/>
    <tableColumn id="21" xr3:uid="{46FB637F-A3D9-4C2D-9CD1-112EC3B883CC}" name="2020 Q4" dataDxfId="1223" dataCellStyle="Comma"/>
    <tableColumn id="22" xr3:uid="{D8678C10-54B2-4756-9573-A225B3A0D105}" name="2020" dataDxfId="1222"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each quarter, from 2017 quarter 1 to 2020 quarter 3, broken down by reg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1606234-6354-45B0-991C-C191FE0D4161}" name="Table30" displayName="Table30" ref="A34:V57" totalsRowShown="0" headerRowDxfId="545" dataDxfId="543" headerRowBorderDxfId="544" tableBorderDxfId="542" dataCellStyle="Comma">
  <autoFilter ref="A34:V57" xr:uid="{BE3D7B38-E826-4287-BC8C-FB522E1FD3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8F16448-7B00-469B-958B-9FD0A1BEC699}" name="Figures in £ million" dataDxfId="541"/>
    <tableColumn id="2" xr3:uid="{711788D2-DBA1-4856-83E5-7603AC8AF5D3}" name=" " dataDxfId="540"/>
    <tableColumn id="3" xr3:uid="{3B05E857-B762-4933-8A40-BB84B028E91C}" name="2017 Q1" dataDxfId="539" dataCellStyle="Comma"/>
    <tableColumn id="4" xr3:uid="{C3809F63-FDD6-4CE9-B7F6-A57385358B76}" name="2017 Q2" dataDxfId="538" dataCellStyle="Comma"/>
    <tableColumn id="5" xr3:uid="{26B477BF-2DA2-443B-B716-C1BA6EE6611A}" name="2017 Q3" dataDxfId="537" dataCellStyle="Comma"/>
    <tableColumn id="6" xr3:uid="{16A1AAB2-F7E0-4EA3-AB75-FF9649D9CA22}" name="2017 Q4" dataDxfId="536" dataCellStyle="Comma"/>
    <tableColumn id="7" xr3:uid="{35872B99-8E8F-4436-927D-093EA9801BBB}" name="2017" dataDxfId="535" dataCellStyle="Comma"/>
    <tableColumn id="8" xr3:uid="{4E23EF86-30FB-4706-9218-ECF665B2F5F7}" name="2018 Q1" dataDxfId="534" dataCellStyle="Comma"/>
    <tableColumn id="9" xr3:uid="{8C4EA0D2-85F9-462F-BD4E-B166533D18D3}" name="2018 Q2" dataDxfId="533" dataCellStyle="Comma"/>
    <tableColumn id="10" xr3:uid="{CE73E6BE-3B56-442C-BC2A-8EFE98A01BF5}" name="2018 Q3" dataDxfId="532" dataCellStyle="Comma"/>
    <tableColumn id="11" xr3:uid="{3C4ADDA7-B70C-4B23-8EAA-0E70074A5D1F}" name="2018 Q4" dataDxfId="531" dataCellStyle="Comma"/>
    <tableColumn id="12" xr3:uid="{A67A0D1D-47DB-47A6-8927-98503C4A8587}" name="2018" dataDxfId="530" dataCellStyle="Comma"/>
    <tableColumn id="13" xr3:uid="{B2780DD5-5370-4374-B1D8-14D9A5CA62C2}" name="2019 Q1" dataDxfId="529" dataCellStyle="Comma"/>
    <tableColumn id="14" xr3:uid="{BFD2831E-D185-4238-AF45-7984786EF23D}" name="2019 Q2" dataDxfId="528" dataCellStyle="Comma"/>
    <tableColumn id="15" xr3:uid="{3926279C-4202-42BE-BD20-61D3D9ED3DE7}" name="2019 Q3" dataDxfId="527" dataCellStyle="Comma"/>
    <tableColumn id="16" xr3:uid="{07D1F2CC-860D-43DF-B85F-0691D0686865}" name="2019 Q4" dataDxfId="526" dataCellStyle="Comma"/>
    <tableColumn id="17" xr3:uid="{7C94C61D-2B09-4032-9E1E-DD1A8DAE1F5B}" name="2019" dataDxfId="525" dataCellStyle="Comma"/>
    <tableColumn id="18" xr3:uid="{E8865B2A-DA9E-4296-8B07-EDB61FEE6EA8}" name="2020 Q1" dataDxfId="524" dataCellStyle="Comma"/>
    <tableColumn id="19" xr3:uid="{2345D1A1-95E8-4BA1-8EB0-D7D2D6B3C340}" name="2020 Q2" dataDxfId="523" dataCellStyle="Comma"/>
    <tableColumn id="20" xr3:uid="{CE0B13EE-5948-4E40-A360-F47F4D3726C8}" name="2020 Q3" dataDxfId="522" dataCellStyle="Comma"/>
    <tableColumn id="21" xr3:uid="{8A3FAC9D-DB22-441A-A267-68E5E0653D78}" name="2020 Q4" dataDxfId="521" dataCellStyle="Comma"/>
    <tableColumn id="22" xr3:uid="{792853B9-0D21-423B-8B05-AA6B07125864}" name="2020" dataDxfId="520" dataCellStyle="Comma"/>
  </tableColumns>
  <tableStyleInfo showFirstColumn="1" showLastColumn="0" showRowStripes="1" showColumnStripes="0"/>
  <extLst>
    <ext xmlns:x14="http://schemas.microsoft.com/office/spreadsheetml/2009/9/main" uri="{504A1905-F514-4f6f-8877-14C23A59335A}">
      <x14:table altText="Total Value of West Midlands Trade by Country Group (figures in £ million) " altTextSummary="The total value of exports and imports in the West Midlands each quarter, from 2017 quarter 1 to 2020 quarter 3, broken down by country group."/>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745D130-DA74-476F-BC82-3D88081321CA}" name="Table32" displayName="Table32" ref="A6:V31" totalsRowShown="0" headerRowDxfId="519" dataDxfId="517" headerRowBorderDxfId="518" tableBorderDxfId="516" dataCellStyle="Comma">
  <autoFilter ref="A6:V31" xr:uid="{AC8B7AB2-31B8-42E0-8679-ECEE86C362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B7B2C6F4-1DD9-4639-835E-F21CCB63FA3A}" name="Figures in £ million" dataDxfId="515"/>
    <tableColumn id="2" xr3:uid="{633FB90E-F00C-423D-BC5A-ED9070CD0FC4}" name=" " dataDxfId="514"/>
    <tableColumn id="3" xr3:uid="{A6119928-4EBD-4C5A-B7CE-BC00ABB496B9}" name="2017 Q1" dataDxfId="513" dataCellStyle="Comma"/>
    <tableColumn id="4" xr3:uid="{990EE511-A060-4748-BB33-70BF5FE01AD1}" name="2017 Q2" dataDxfId="512" dataCellStyle="Comma"/>
    <tableColumn id="5" xr3:uid="{8F9738E4-ADFB-4FBF-808B-A6CC99578E29}" name="2017 Q3" dataDxfId="511" dataCellStyle="Comma"/>
    <tableColumn id="6" xr3:uid="{B124E839-29A6-4ECA-B752-EC157E6C9765}" name="2017 Q4" dataDxfId="510" dataCellStyle="Comma"/>
    <tableColumn id="7" xr3:uid="{E51E6AAC-D2CE-4DE4-A823-AEE33D70E465}" name="2017" dataDxfId="509" dataCellStyle="Comma"/>
    <tableColumn id="8" xr3:uid="{17B87FA4-2E1E-4FC6-A1BF-397885CE5E2B}" name="2018 Q1" dataDxfId="508" dataCellStyle="Comma"/>
    <tableColumn id="9" xr3:uid="{788A1BC5-E332-48A0-92FA-B5FD4F477B65}" name="2018 Q2" dataDxfId="507" dataCellStyle="Comma"/>
    <tableColumn id="10" xr3:uid="{02595B64-C682-4864-9149-8089023A5B99}" name="2018 Q3" dataDxfId="506" dataCellStyle="Comma"/>
    <tableColumn id="11" xr3:uid="{4109DA69-CC8D-4767-A7AA-00E65A08F076}" name="2018 Q4" dataDxfId="505" dataCellStyle="Comma"/>
    <tableColumn id="12" xr3:uid="{06A1CED4-9102-4785-B5D2-C869C099827D}" name="2018" dataDxfId="504" dataCellStyle="Comma"/>
    <tableColumn id="13" xr3:uid="{1734BA3A-47BB-470F-A853-E3EB9C73A25D}" name="2019 Q1" dataDxfId="503" dataCellStyle="Comma"/>
    <tableColumn id="14" xr3:uid="{BC8119B2-20D4-4888-BF2A-807ED867E143}" name="2019 Q2" dataDxfId="502" dataCellStyle="Comma"/>
    <tableColumn id="15" xr3:uid="{1AA998FD-3527-4965-AA0B-75944224EA59}" name="2019 Q3" dataDxfId="501" dataCellStyle="Comma"/>
    <tableColumn id="16" xr3:uid="{F7AD4506-EB87-4495-B4BE-1D3D28D4F8BE}" name="2019 Q4" dataDxfId="500" dataCellStyle="Comma"/>
    <tableColumn id="17" xr3:uid="{4E4AD77C-58BB-4307-B02C-80608F89ED5C}" name="2019" dataDxfId="499" dataCellStyle="Comma"/>
    <tableColumn id="18" xr3:uid="{BFF914F7-BD62-457C-A505-336ACAC214A9}" name="2020 Q1" dataDxfId="498" dataCellStyle="Comma"/>
    <tableColumn id="19" xr3:uid="{7E0C34DE-7A2C-4F59-9949-6B630C3881B7}" name="2020 Q2" dataDxfId="497" dataCellStyle="Comma"/>
    <tableColumn id="20" xr3:uid="{3CC21FEC-7569-49F8-93FC-6DD98214B72F}" name="2020 Q3" dataDxfId="496" dataCellStyle="Comma"/>
    <tableColumn id="21" xr3:uid="{AD75D057-7C15-4514-AD6A-E31CA19C7539}" name="2020 Q4" dataDxfId="495" dataCellStyle="Comma"/>
    <tableColumn id="22" xr3:uid="{227AA64D-4407-4AD7-AA6B-E48CF10F8786}" name="2020" dataDxfId="494" dataCellStyle="Comma"/>
  </tableColumns>
  <tableStyleInfo showFirstColumn="1" showLastColumn="0" showRowStripes="1" showColumnStripes="0"/>
  <extLst>
    <ext xmlns:x14="http://schemas.microsoft.com/office/spreadsheetml/2009/9/main" uri="{504A1905-F514-4f6f-8877-14C23A59335A}">
      <x14:table altText="Total Value of East of England Trade by SITC Section (figures in £ million) " altTextSummary="The total value of exports and imports in the East of England each quarter, from 2017 quarter 1 to 2020 quarter 3, broken down by SITC sec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9921111-C86E-474D-804D-C01F0AFBEA50}" name="Table33" displayName="Table33" ref="A34:V57" totalsRowShown="0" headerRowDxfId="493" dataDxfId="491" headerRowBorderDxfId="492" tableBorderDxfId="490" dataCellStyle="Comma">
  <autoFilter ref="A34:V57" xr:uid="{73935E4E-E6FB-46E5-9128-D3ED89B87A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C0A611A5-593D-4A80-8F2E-E11A16ACD42C}" name="Figures in £ million" dataDxfId="489"/>
    <tableColumn id="2" xr3:uid="{146D7E98-7EF6-489E-82C2-2B6B8E8B524A}" name=" " dataDxfId="488"/>
    <tableColumn id="3" xr3:uid="{A71A5014-2B78-435D-862C-250D690AEBD5}" name="2017 Q1" dataDxfId="487" dataCellStyle="Comma"/>
    <tableColumn id="4" xr3:uid="{413A79C1-EE23-44FC-84FE-AEC12C7081EA}" name="2017 Q2" dataDxfId="486" dataCellStyle="Comma"/>
    <tableColumn id="5" xr3:uid="{FDFB005D-59D0-4672-ABC1-0FBE52F37178}" name="2017 Q3" dataDxfId="485" dataCellStyle="Comma"/>
    <tableColumn id="6" xr3:uid="{386EE993-D471-4671-86A1-280127E890FB}" name="2017 Q4" dataDxfId="484" dataCellStyle="Comma"/>
    <tableColumn id="7" xr3:uid="{BA5D1425-123D-4BF6-A93C-3AAF50AA3CF8}" name="2017" dataDxfId="483" dataCellStyle="Comma"/>
    <tableColumn id="8" xr3:uid="{9836F818-346C-4FA9-94AD-A34EB9BBFCD3}" name="2018 Q1" dataDxfId="482" dataCellStyle="Comma"/>
    <tableColumn id="9" xr3:uid="{AF3F3B1E-917B-470E-913A-3936BE64FA5A}" name="2018 Q2" dataDxfId="481" dataCellStyle="Comma"/>
    <tableColumn id="10" xr3:uid="{471C025E-278E-4C29-A79B-B3038B5C385E}" name="2018 Q3" dataDxfId="480" dataCellStyle="Comma"/>
    <tableColumn id="11" xr3:uid="{916B614B-5A8F-4D52-A7A5-C64C7D2B8F3C}" name="2018 Q4" dataDxfId="479" dataCellStyle="Comma"/>
    <tableColumn id="12" xr3:uid="{02007D0D-AB45-4288-89A2-5D2951B80C6F}" name="2018" dataDxfId="478" dataCellStyle="Comma"/>
    <tableColumn id="13" xr3:uid="{E1F8985F-FAD2-4505-AA0A-5336A9368D30}" name="2019 Q1" dataDxfId="477" dataCellStyle="Comma"/>
    <tableColumn id="14" xr3:uid="{90F08348-5D90-4F66-B960-A5C1486B2B6B}" name="2019 Q2" dataDxfId="476" dataCellStyle="Comma"/>
    <tableColumn id="15" xr3:uid="{474B1B7E-9462-40A8-BCDE-A481E79F97CD}" name="2019 Q3" dataDxfId="475" dataCellStyle="Comma"/>
    <tableColumn id="16" xr3:uid="{7DF1F8A7-387C-452C-BF40-24627173B2BE}" name="2019 Q4" dataDxfId="474" dataCellStyle="Comma"/>
    <tableColumn id="17" xr3:uid="{13B77941-8981-4185-8C2E-09E5D49464A6}" name="2019" dataDxfId="473" dataCellStyle="Comma"/>
    <tableColumn id="18" xr3:uid="{8AF75F0C-F5B4-4495-B30F-EBF750B3307C}" name="2020 Q1" dataDxfId="472" dataCellStyle="Comma"/>
    <tableColumn id="19" xr3:uid="{7495DCA2-FBC5-4288-A58B-D4F87D876DCA}" name="2020 Q2" dataDxfId="471" dataCellStyle="Comma"/>
    <tableColumn id="20" xr3:uid="{EEE1CDDF-9497-47C2-ADAE-CEC2F24486F4}" name="2020 Q3" dataDxfId="470" dataCellStyle="Comma"/>
    <tableColumn id="21" xr3:uid="{B8C51471-2611-4A24-99B5-CF4E408BDCCE}" name="2020 Q4" dataDxfId="469" dataCellStyle="Comma"/>
    <tableColumn id="22" xr3:uid="{D26C2E30-9233-42D5-B428-80EDB57C0493}" name="2020" dataDxfId="468" dataCellStyle="Comma"/>
  </tableColumns>
  <tableStyleInfo showFirstColumn="1" showLastColumn="0" showRowStripes="1" showColumnStripes="0"/>
  <extLst>
    <ext xmlns:x14="http://schemas.microsoft.com/office/spreadsheetml/2009/9/main" uri="{504A1905-F514-4f6f-8877-14C23A59335A}">
      <x14:table altText="Total Value of East of England Trade by Country Group (figures in £ million) " altTextSummary="The total value of exports and imports in the East of England each quarter, from 2017 quarter 1 to 2020 quarter 3, broken down by country group."/>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EF5DF6B-5B56-4276-87C5-CEE33254E996}" name="Table34" displayName="Table34" ref="A6:V31" totalsRowShown="0" headerRowDxfId="467" dataDxfId="465" headerRowBorderDxfId="466" tableBorderDxfId="464" dataCellStyle="Comma">
  <autoFilter ref="A6:V31" xr:uid="{A439DDC5-5559-4690-820E-11DD9558CB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B0D46F06-0566-4000-829A-00ACF0029EC7}" name="Figures in £ million" dataDxfId="463"/>
    <tableColumn id="2" xr3:uid="{3DDA8F0D-A479-4EA4-86B9-E05048A7FA42}" name=" " dataDxfId="462"/>
    <tableColumn id="3" xr3:uid="{857C06BF-6F01-4D98-A0B0-492C671B820E}" name="2017 Q1" dataDxfId="461" dataCellStyle="Comma"/>
    <tableColumn id="4" xr3:uid="{9E6E6FDE-2A1D-403D-B8E1-9F49E18C3241}" name="2017 Q2" dataDxfId="460" dataCellStyle="Comma"/>
    <tableColumn id="5" xr3:uid="{E8BABB1A-6525-4EE9-B5E0-7BFD78C66366}" name="2017 Q3" dataDxfId="459" dataCellStyle="Comma"/>
    <tableColumn id="6" xr3:uid="{0C948AA2-1858-41FF-9D35-25C1ED9C04CD}" name="2017 Q4" dataDxfId="458" dataCellStyle="Comma"/>
    <tableColumn id="7" xr3:uid="{0B18C66F-B156-4938-8434-7D5958275738}" name="2017" dataDxfId="457" dataCellStyle="Comma"/>
    <tableColumn id="8" xr3:uid="{14C7082B-3181-407F-83D7-ED5CE7A2CD21}" name="2018 Q1" dataDxfId="456" dataCellStyle="Comma"/>
    <tableColumn id="9" xr3:uid="{098C3F11-0A98-4553-AD7C-6EAF08BF3887}" name="2018 Q2" dataDxfId="455" dataCellStyle="Comma"/>
    <tableColumn id="10" xr3:uid="{D4270B38-207F-4971-9D5F-4DCBC065C321}" name="2018 Q3" dataDxfId="454" dataCellStyle="Comma"/>
    <tableColumn id="11" xr3:uid="{F00E0E86-56A4-4631-9CF2-61735DAFCE56}" name="2018 Q4" dataDxfId="453" dataCellStyle="Comma"/>
    <tableColumn id="12" xr3:uid="{5F262CA8-930A-4906-B2AE-B992CD3D22A2}" name="2018" dataDxfId="452" dataCellStyle="Comma"/>
    <tableColumn id="13" xr3:uid="{E69B7240-EA7B-4B63-9426-AC26FF9BAD29}" name="2019 Q1" dataDxfId="451" dataCellStyle="Comma"/>
    <tableColumn id="14" xr3:uid="{A5F136D6-8C73-4573-926D-B3343ED29F6C}" name="2019 Q2" dataDxfId="450" dataCellStyle="Comma"/>
    <tableColumn id="15" xr3:uid="{AC4AD811-4541-4DA4-8DB3-EF35E2D8F624}" name="2019 Q3" dataDxfId="449" dataCellStyle="Comma"/>
    <tableColumn id="16" xr3:uid="{71FCA13F-43F9-4E30-B2A5-C1EA5BA02DFB}" name="2019 Q4" dataDxfId="448" dataCellStyle="Comma"/>
    <tableColumn id="17" xr3:uid="{3083E832-B69F-4BFE-9CA1-F829C035F790}" name="2019" dataDxfId="447" dataCellStyle="Comma"/>
    <tableColumn id="18" xr3:uid="{6063FE5B-BCAF-4483-8F61-EA3BC4C4466C}" name="2020 Q1" dataDxfId="446" dataCellStyle="Comma"/>
    <tableColumn id="19" xr3:uid="{A9B0250B-A52B-4AE1-B9D8-62094DBD33FC}" name="2020 Q2" dataDxfId="445" dataCellStyle="Comma"/>
    <tableColumn id="20" xr3:uid="{4E0AEC84-CDF2-44C6-8E30-2894D20A8E2B}" name="2020 Q3" dataDxfId="444" dataCellStyle="Comma"/>
    <tableColumn id="21" xr3:uid="{DFB7A54D-877E-4E9F-AE74-E775B32BFB16}" name="2020 Q4" dataDxfId="443" dataCellStyle="Comma"/>
    <tableColumn id="22" xr3:uid="{C851506A-C4A6-4AD2-8928-950420054123}" name="2020" dataDxfId="442" dataCellStyle="Comma"/>
  </tableColumns>
  <tableStyleInfo showFirstColumn="1" showLastColumn="0" showRowStripes="1" showColumnStripes="0"/>
  <extLst>
    <ext xmlns:x14="http://schemas.microsoft.com/office/spreadsheetml/2009/9/main" uri="{504A1905-F514-4f6f-8877-14C23A59335A}">
      <x14:table altText="Total Value of London Trade by SITC Section (figures in £ million) " altTextSummary="The total value of exports and imports in London each quarter, from 2017 quarter 1 to 2020 quarter 3, broken down by SITC section."/>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8C05D259-4C62-446D-B53E-4ED605F03DFF}" name="Table35" displayName="Table35" ref="A34:V57" totalsRowShown="0" headerRowDxfId="441" dataDxfId="439" headerRowBorderDxfId="440" tableBorderDxfId="438" dataCellStyle="Comma">
  <autoFilter ref="A34:V57" xr:uid="{68E42F77-38E4-4E6C-B420-DF54DA53AB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16E53976-9A27-41A4-A41A-F8D2C3B179ED}" name="Figures in £ million" dataDxfId="437"/>
    <tableColumn id="2" xr3:uid="{05E1E59B-1791-43EC-A977-A864DCBD8B2C}" name=" " dataDxfId="436"/>
    <tableColumn id="3" xr3:uid="{9D445B7F-58FA-47B0-8A35-E6CBBF66AE2E}" name="2017 Q1" dataDxfId="435" dataCellStyle="Comma"/>
    <tableColumn id="4" xr3:uid="{888695DA-C9CC-449B-8B84-95BEEADFC091}" name="2017 Q2" dataDxfId="434" dataCellStyle="Comma"/>
    <tableColumn id="5" xr3:uid="{6F0657D6-B8CE-4F51-AA23-0C1DB411155D}" name="2017 Q3" dataDxfId="433" dataCellStyle="Comma"/>
    <tableColumn id="6" xr3:uid="{5179CD7B-EFDA-4A20-A927-988C625ABF1C}" name="2017 Q4" dataDxfId="432" dataCellStyle="Comma"/>
    <tableColumn id="7" xr3:uid="{E85EE235-DF6D-40D2-BBB4-6CF7BE70F7E8}" name="2017" dataDxfId="431" dataCellStyle="Comma"/>
    <tableColumn id="8" xr3:uid="{8BF51B4D-B69C-44EE-9341-70DEC84B8A52}" name="2018 Q1" dataDxfId="430" dataCellStyle="Comma"/>
    <tableColumn id="9" xr3:uid="{955E4C45-F4FC-45D3-B273-753B7457E034}" name="2018 Q2" dataDxfId="429" dataCellStyle="Comma"/>
    <tableColumn id="10" xr3:uid="{05FA3689-C041-4B1A-A35E-041961E66A72}" name="2018 Q3" dataDxfId="428" dataCellStyle="Comma"/>
    <tableColumn id="11" xr3:uid="{B2FD5006-19BE-4955-8962-0362CFC0985B}" name="2018 Q4" dataDxfId="427" dataCellStyle="Comma"/>
    <tableColumn id="12" xr3:uid="{5545DFA9-AA48-4901-B793-D9DE1243BB8C}" name="2018" dataDxfId="426" dataCellStyle="Comma"/>
    <tableColumn id="13" xr3:uid="{AB10FBF4-3815-40BF-BCD0-49BD0D8BCCBF}" name="2019 Q1" dataDxfId="425" dataCellStyle="Comma"/>
    <tableColumn id="14" xr3:uid="{AE46E33E-E0D1-4746-BEF4-8FE8F9BAE19C}" name="2019 Q2" dataDxfId="424" dataCellStyle="Comma"/>
    <tableColumn id="15" xr3:uid="{4DF00D01-16BE-46A1-A00C-DECE72613884}" name="2019 Q3" dataDxfId="423" dataCellStyle="Comma"/>
    <tableColumn id="16" xr3:uid="{AE40EA0F-90B7-4471-8BAE-1D49A73236AA}" name="2019 Q4" dataDxfId="422" dataCellStyle="Comma"/>
    <tableColumn id="17" xr3:uid="{E0276039-E45D-455D-8FB3-C33CA655B421}" name="2019" dataDxfId="421" dataCellStyle="Comma"/>
    <tableColumn id="18" xr3:uid="{05173EE0-0E13-4F9B-85B1-A840B2C3D02D}" name="2020 Q1" dataDxfId="420" dataCellStyle="Comma"/>
    <tableColumn id="19" xr3:uid="{7F1358FF-5C02-4B34-9511-96BDF613E808}" name="2020 Q2" dataDxfId="419" dataCellStyle="Comma"/>
    <tableColumn id="20" xr3:uid="{2E35DBEE-293D-4805-9983-5800979269E8}" name="2020 Q3" dataDxfId="418" dataCellStyle="Comma"/>
    <tableColumn id="21" xr3:uid="{D0965DE9-26BF-44BA-A0F2-5F6521860953}" name="2020 Q4" dataDxfId="417" dataCellStyle="Comma"/>
    <tableColumn id="22" xr3:uid="{1F1414FB-5C69-40A2-A4CB-7EB46E6B9D36}" name="2020" dataDxfId="416" dataCellStyle="Comma"/>
  </tableColumns>
  <tableStyleInfo showFirstColumn="1" showLastColumn="0" showRowStripes="1" showColumnStripes="0"/>
  <extLst>
    <ext xmlns:x14="http://schemas.microsoft.com/office/spreadsheetml/2009/9/main" uri="{504A1905-F514-4f6f-8877-14C23A59335A}">
      <x14:table altText="Total Value of London Trade by Country Group (figures in £ million) " altTextSummary="The total value of exports and imports in London each quarter, from 2017 quarter 1 to 2020 quarter 3, broken down by country group."/>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C6F13A0-1FA9-43A5-BC2D-C7747053D63E}" name="Table36" displayName="Table36" ref="A6:V31" totalsRowShown="0" headerRowDxfId="415" dataDxfId="413" headerRowBorderDxfId="414" tableBorderDxfId="412" dataCellStyle="Comma">
  <autoFilter ref="A6:V31" xr:uid="{6A9BA20F-1CC7-48F5-B0B7-8B5B7A86A05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680E26B6-AAF7-4C43-B88D-C172EE5988E1}" name="Figures in £ million" dataDxfId="411"/>
    <tableColumn id="2" xr3:uid="{DF27681E-BBA2-4360-B162-5424E4BB083E}" name=" " dataDxfId="410"/>
    <tableColumn id="3" xr3:uid="{5A9413D1-0FC3-42C5-AAE5-8511F744F9B1}" name="2017 Q1" dataDxfId="409" dataCellStyle="Comma"/>
    <tableColumn id="4" xr3:uid="{81C6033C-3029-462D-B9A3-2430997558F0}" name="2017 Q2" dataDxfId="408" dataCellStyle="Comma"/>
    <tableColumn id="5" xr3:uid="{9CC7351E-AD00-4A48-A9B5-F1C619DD15F1}" name="2017 Q3" dataDxfId="407" dataCellStyle="Comma"/>
    <tableColumn id="6" xr3:uid="{2E96C21D-7DCA-42D4-9542-E99BD501E59F}" name="2017 Q4" dataDxfId="406" dataCellStyle="Comma"/>
    <tableColumn id="7" xr3:uid="{13447222-71A7-48D9-BFEA-6718743F0994}" name="2017" dataDxfId="405" dataCellStyle="Comma"/>
    <tableColumn id="8" xr3:uid="{535C5346-4808-472D-8996-DAEE7A981C9E}" name="2018 Q1" dataDxfId="404" dataCellStyle="Comma"/>
    <tableColumn id="9" xr3:uid="{13D07D64-D922-4DFA-8878-95F8B0F84785}" name="2018 Q2" dataDxfId="403" dataCellStyle="Comma"/>
    <tableColumn id="10" xr3:uid="{A9551782-7700-4597-8424-C165CA11ABC7}" name="2018 Q3" dataDxfId="402" dataCellStyle="Comma"/>
    <tableColumn id="11" xr3:uid="{358F1273-32B1-4636-9F82-D9FEFE340912}" name="2018 Q4" dataDxfId="401" dataCellStyle="Comma"/>
    <tableColumn id="12" xr3:uid="{365A38F7-CE1A-4E66-A556-7A179E999044}" name="2018" dataDxfId="400" dataCellStyle="Comma"/>
    <tableColumn id="13" xr3:uid="{463716E0-F4DA-45C2-B997-0CF6D3F153A9}" name="2019 Q1" dataDxfId="399" dataCellStyle="Comma"/>
    <tableColumn id="14" xr3:uid="{A8D73608-3195-4A3F-B745-D2329A5C389F}" name="2019 Q2" dataDxfId="398" dataCellStyle="Comma"/>
    <tableColumn id="15" xr3:uid="{F73E510F-553F-4842-81B7-67ECD597871C}" name="2019 Q3" dataDxfId="397" dataCellStyle="Comma"/>
    <tableColumn id="16" xr3:uid="{E6D5EB66-4AFB-4CEB-A8E4-E4B0B76786A6}" name="2019 Q4" dataDxfId="396" dataCellStyle="Comma"/>
    <tableColumn id="17" xr3:uid="{1872E1EF-EC9E-4908-B6AE-C19EC3DACCD4}" name="2019" dataDxfId="395" dataCellStyle="Comma"/>
    <tableColumn id="18" xr3:uid="{40E4E6DA-3D47-4AE0-8A5A-E5D4C4513F51}" name="2020 Q1" dataDxfId="394" dataCellStyle="Comma"/>
    <tableColumn id="19" xr3:uid="{4F0C073F-D2A3-471D-A29A-F0E68A668F94}" name="2020 Q2" dataDxfId="393" dataCellStyle="Comma"/>
    <tableColumn id="20" xr3:uid="{74E625B6-B975-4C8B-817E-67449E8978F6}" name="2020 Q3" dataDxfId="392" dataCellStyle="Comma"/>
    <tableColumn id="21" xr3:uid="{04F64312-8A5C-4DC8-8B45-28F17816283F}" name="2020 Q4" dataDxfId="391" dataCellStyle="Comma"/>
    <tableColumn id="22" xr3:uid="{1842FE7F-DA02-4FD6-8A18-653024B9758C}" name="2020" dataDxfId="390" dataCellStyle="Comma"/>
  </tableColumns>
  <tableStyleInfo showFirstColumn="1" showLastColumn="0" showRowStripes="1" showColumnStripes="0"/>
  <extLst>
    <ext xmlns:x14="http://schemas.microsoft.com/office/spreadsheetml/2009/9/main" uri="{504A1905-F514-4f6f-8877-14C23A59335A}">
      <x14:table altText="Total Value of South East of England Trade by SITC Section (figures in £ million) " altTextSummary="The total value of exports and imports in the South East of England each quarter, from 2017 quarter 1 to 2020 quarter 3, broken down by SITC section."/>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E6C2A78-AE87-4EAC-9064-F9CBCF745904}" name="Table37" displayName="Table37" ref="A34:V57" totalsRowShown="0" headerRowDxfId="389" dataDxfId="387" headerRowBorderDxfId="388" tableBorderDxfId="386" dataCellStyle="Comma">
  <autoFilter ref="A34:V57" xr:uid="{79008524-59B9-4A3F-BABC-03520BFEB5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C570D3CD-889B-4268-B20E-505D883DAF0D}" name="Figures in £ million" dataDxfId="385"/>
    <tableColumn id="2" xr3:uid="{51983581-9305-4F87-8AD7-6DDB5F2D3A94}" name=" " dataDxfId="384"/>
    <tableColumn id="3" xr3:uid="{E3B27A2F-39C9-4559-94B7-6D4E48E24B71}" name="2017 Q1" dataDxfId="383" dataCellStyle="Comma"/>
    <tableColumn id="4" xr3:uid="{23FC9F25-E557-4696-A9A2-8007C31ED8CB}" name="2017 Q2" dataDxfId="382" dataCellStyle="Comma"/>
    <tableColumn id="5" xr3:uid="{219689AA-3B68-4B05-B41A-67719F1BB7DE}" name="2017 Q3" dataDxfId="381" dataCellStyle="Comma"/>
    <tableColumn id="6" xr3:uid="{5957B919-BFE1-4DC4-8EF6-63F02ECA2C5E}" name="2017 Q4" dataDxfId="380" dataCellStyle="Comma"/>
    <tableColumn id="7" xr3:uid="{BC5DB905-C8EA-495F-B889-0D49D7A6EEBB}" name="2017" dataDxfId="379" dataCellStyle="Comma"/>
    <tableColumn id="8" xr3:uid="{EBFCE344-6CFB-4C25-9105-F26C3E544948}" name="2018 Q1" dataDxfId="378" dataCellStyle="Comma"/>
    <tableColumn id="9" xr3:uid="{DDB49810-AC1F-452A-89CA-5698AA4D8F80}" name="2018 Q2" dataDxfId="377" dataCellStyle="Comma"/>
    <tableColumn id="10" xr3:uid="{4032CC36-B053-4462-8F95-F000E64C250D}" name="2018 Q3" dataDxfId="376" dataCellStyle="Comma"/>
    <tableColumn id="11" xr3:uid="{5131296A-5E94-43D0-BBA5-81E6724DEA6E}" name="2018 Q4" dataDxfId="375" dataCellStyle="Comma"/>
    <tableColumn id="12" xr3:uid="{5124DDE3-43C8-4A6F-9ACC-FA487778C0B0}" name="2018" dataDxfId="374" dataCellStyle="Comma"/>
    <tableColumn id="13" xr3:uid="{0F99B95A-93EE-47A8-873B-ACFF09EBB870}" name="2019 Q1" dataDxfId="373" dataCellStyle="Comma"/>
    <tableColumn id="14" xr3:uid="{61D8BB36-B1AB-417B-94CC-1001160A3670}" name="2019 Q2" dataDxfId="372" dataCellStyle="Comma"/>
    <tableColumn id="15" xr3:uid="{303B09D2-7089-4B9A-8BF9-9CCEDEC42C56}" name="2019 Q3" dataDxfId="371" dataCellStyle="Comma"/>
    <tableColumn id="16" xr3:uid="{A8C15A6C-6F52-4FF6-AD9E-481AD177863D}" name="2019 Q4" dataDxfId="370" dataCellStyle="Comma"/>
    <tableColumn id="17" xr3:uid="{F6D3970A-58B7-432C-8927-73DF715E6867}" name="2019" dataDxfId="369" dataCellStyle="Comma"/>
    <tableColumn id="18" xr3:uid="{DD68344C-A882-4774-A60D-525749AF348B}" name="2020 Q1" dataDxfId="368" dataCellStyle="Comma"/>
    <tableColumn id="19" xr3:uid="{48AA28B5-0026-4196-94F2-736911BC0F90}" name="2020 Q2" dataDxfId="367" dataCellStyle="Comma"/>
    <tableColumn id="20" xr3:uid="{3DDF6933-A4C4-4431-9AF9-917470146C54}" name="2020 Q3" dataDxfId="366" dataCellStyle="Comma"/>
    <tableColumn id="21" xr3:uid="{5E21C3D6-7D2E-4F43-93F9-98A0F0EB99D3}" name="2020 Q4" dataDxfId="365" dataCellStyle="Comma"/>
    <tableColumn id="22" xr3:uid="{39B05E2A-FF63-4F24-B758-4411FE14D54E}" name="2020" dataDxfId="364" dataCellStyle="Comma"/>
  </tableColumns>
  <tableStyleInfo showFirstColumn="1" showLastColumn="0" showRowStripes="1" showColumnStripes="0"/>
  <extLst>
    <ext xmlns:x14="http://schemas.microsoft.com/office/spreadsheetml/2009/9/main" uri="{504A1905-F514-4f6f-8877-14C23A59335A}">
      <x14:table altText="Total Value of South East of England Trade by Country Group (figures in £ million) " altTextSummary="The total value of exports and imports in the South East of England each quarter, from 2017 quarter 1 to 2020 quarter 3, broken down by country group."/>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748C8DF-31D9-4B35-9012-DD9A1A17F911}" name="Table38" displayName="Table38" ref="A6:V31" totalsRowShown="0" headerRowDxfId="363" dataDxfId="361" headerRowBorderDxfId="362" tableBorderDxfId="360" dataCellStyle="Comma">
  <autoFilter ref="A6:V31" xr:uid="{1AFF1244-9C5C-4FB4-BD1C-E1890324570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123617C-FD72-443E-AEC7-EFD7A2055D94}" name="Figures in £ million" dataDxfId="359"/>
    <tableColumn id="2" xr3:uid="{E17C9BE3-A72D-43BD-8D83-B198C1779F31}" name=" " dataDxfId="358"/>
    <tableColumn id="3" xr3:uid="{7149A3D6-ED29-4601-81F5-E74F1C932CFB}" name="2017 Q1" dataDxfId="357" dataCellStyle="Comma"/>
    <tableColumn id="4" xr3:uid="{7248E87B-2FF6-47D3-8754-177CD67C2952}" name="2017 Q2" dataDxfId="356" dataCellStyle="Comma"/>
    <tableColumn id="5" xr3:uid="{C6F4FABB-D365-409D-B3D4-10013F9E505C}" name="2017 Q3" dataDxfId="355" dataCellStyle="Comma"/>
    <tableColumn id="6" xr3:uid="{02C572E8-2603-49E1-B4E2-9518CBC04467}" name="2017 Q4" dataDxfId="354" dataCellStyle="Comma"/>
    <tableColumn id="7" xr3:uid="{382A46E5-0F46-42B1-93DE-A28460EE32A3}" name="2017" dataDxfId="353" dataCellStyle="Comma"/>
    <tableColumn id="8" xr3:uid="{AECB2EE5-BA1A-4CC8-8811-830DD6EB7333}" name="2018 Q1" dataDxfId="352" dataCellStyle="Comma"/>
    <tableColumn id="9" xr3:uid="{A816E19A-4833-46D1-868E-963FCC3DA0A1}" name="2018 Q2" dataDxfId="351" dataCellStyle="Comma"/>
    <tableColumn id="10" xr3:uid="{EAADCE59-268A-4BAE-9B0F-005361D54B31}" name="2018 Q3" dataDxfId="350" dataCellStyle="Comma"/>
    <tableColumn id="11" xr3:uid="{EE24A10E-507E-4949-91D8-7A1B8A8821E3}" name="2018 Q4" dataDxfId="349" dataCellStyle="Comma"/>
    <tableColumn id="12" xr3:uid="{635E2AD6-579C-40F3-9589-AD4C743CF7C7}" name="2018" dataDxfId="348" dataCellStyle="Comma"/>
    <tableColumn id="13" xr3:uid="{2078DE6A-678D-4491-994C-1D33F70A8AB9}" name="2019 Q1" dataDxfId="347" dataCellStyle="Comma"/>
    <tableColumn id="14" xr3:uid="{7908A644-D3D4-494D-A4FC-651C6EA59C1E}" name="2019 Q2" dataDxfId="346" dataCellStyle="Comma"/>
    <tableColumn id="15" xr3:uid="{E87D47D5-D5D2-401A-9E39-7C8A5E08A689}" name="2019 Q3" dataDxfId="345" dataCellStyle="Comma"/>
    <tableColumn id="16" xr3:uid="{B0FB63A1-BF2B-4A41-B2E6-580131E71D1E}" name="2019 Q4" dataDxfId="344" dataCellStyle="Comma"/>
    <tableColumn id="17" xr3:uid="{73C2837B-70DB-4755-A829-7D9A3F00D850}" name="2019" dataDxfId="343" dataCellStyle="Comma"/>
    <tableColumn id="18" xr3:uid="{CBF93E59-FE69-4AE3-8AEE-813F5B27CBF1}" name="2020 Q1" dataDxfId="342" dataCellStyle="Comma"/>
    <tableColumn id="19" xr3:uid="{C5B66CCB-9CC8-4AE4-A8A0-24C1CB65E5C6}" name="2020 Q2" dataDxfId="341" dataCellStyle="Comma"/>
    <tableColumn id="20" xr3:uid="{39C9A61D-1565-4994-B36C-8423C123092A}" name="2020 Q3" dataDxfId="340" dataCellStyle="Comma"/>
    <tableColumn id="21" xr3:uid="{C8CF0EC4-57B1-4FDC-ABF1-686EA8279567}" name="2020 Q4" dataDxfId="339" dataCellStyle="Comma"/>
    <tableColumn id="22" xr3:uid="{4927DBFD-A146-4142-85BB-7BCDBCE88E68}" name="2020" dataDxfId="338" dataCellStyle="Comma"/>
  </tableColumns>
  <tableStyleInfo showFirstColumn="1" showLastColumn="0" showRowStripes="1" showColumnStripes="0"/>
  <extLst>
    <ext xmlns:x14="http://schemas.microsoft.com/office/spreadsheetml/2009/9/main" uri="{504A1905-F514-4f6f-8877-14C23A59335A}">
      <x14:table altText="Total Value of South West of England Trade by SITC Section (figures in £ million) " altTextSummary="The total value of exports and imports in the South West of England each quarter, from 2017 quarter 1 to 2020 quarter 3, broken down by SITC section."/>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23FFFAD0-29D3-478F-A484-0D954D397EF0}" name="Table39" displayName="Table39" ref="A34:V57" totalsRowShown="0" headerRowDxfId="337" dataDxfId="335" headerRowBorderDxfId="336" tableBorderDxfId="334" dataCellStyle="Comma">
  <autoFilter ref="A34:V57" xr:uid="{0937C6B6-82A8-40C7-BEC5-52F1D521B38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F45A8E3B-56B7-4D1A-8368-E1D43FF794F3}" name="Figures in £ million" dataDxfId="333"/>
    <tableColumn id="2" xr3:uid="{9C6C7BBF-502C-482C-AF55-8DA26D20976C}" name=" " dataDxfId="332"/>
    <tableColumn id="3" xr3:uid="{DBFFE557-1ECC-4C7F-847D-285D4C1F67ED}" name="2017 Q1" dataDxfId="331" dataCellStyle="Comma"/>
    <tableColumn id="4" xr3:uid="{A47E4F57-86D0-4AE2-9732-12B47D19F5D7}" name="2017 Q2" dataDxfId="330" dataCellStyle="Comma"/>
    <tableColumn id="5" xr3:uid="{51A4ECCF-C7D2-435D-9CC4-321C1A1991ED}" name="2017 Q3" dataDxfId="329" dataCellStyle="Comma"/>
    <tableColumn id="6" xr3:uid="{247E07D7-D4E9-4F20-AB44-81AF13DC20CB}" name="2017 Q4" dataDxfId="328" dataCellStyle="Comma"/>
    <tableColumn id="7" xr3:uid="{90C7B44E-C495-4530-AABE-CD45161A064F}" name="2017" dataDxfId="327" dataCellStyle="Comma"/>
    <tableColumn id="8" xr3:uid="{3593D8E6-5D31-4497-BA67-1349989F3310}" name="2018 Q1" dataDxfId="326" dataCellStyle="Comma"/>
    <tableColumn id="9" xr3:uid="{467D139B-D0E7-4C8C-AE7E-59EF7EBC9935}" name="2018 Q2" dataDxfId="325" dataCellStyle="Comma"/>
    <tableColumn id="10" xr3:uid="{26921D91-88B2-4A21-9BBA-F10C42BC0D53}" name="2018 Q3" dataDxfId="324" dataCellStyle="Comma"/>
    <tableColumn id="11" xr3:uid="{F8DEEF31-C417-4E3F-AAD1-C5B67D9C9F81}" name="2018 Q4" dataDxfId="323" dataCellStyle="Comma"/>
    <tableColumn id="12" xr3:uid="{739C687F-4934-4AF7-88A2-4EBC701788E9}" name="2018" dataDxfId="322" dataCellStyle="Comma"/>
    <tableColumn id="13" xr3:uid="{6B22C8EC-64A6-4FA2-BCAD-2DD99CA4A70B}" name="2019 Q1" dataDxfId="321" dataCellStyle="Comma"/>
    <tableColumn id="14" xr3:uid="{F698FB72-F832-4C9A-AB66-4C0AC0838594}" name="2019 Q2" dataDxfId="320" dataCellStyle="Comma"/>
    <tableColumn id="15" xr3:uid="{F18A5450-80EC-4171-BA67-BEDF46365B7C}" name="2019 Q3" dataDxfId="319" dataCellStyle="Comma"/>
    <tableColumn id="16" xr3:uid="{41DEFBB1-0D84-4729-98BA-636FCEEFC51E}" name="2019 Q4" dataDxfId="318" dataCellStyle="Comma"/>
    <tableColumn id="17" xr3:uid="{4A00FF7F-B53B-4526-B5A1-587A2887056A}" name="2019" dataDxfId="317" dataCellStyle="Comma"/>
    <tableColumn id="18" xr3:uid="{6A25646B-CA56-4276-9784-A617FCD6D60A}" name="2020 Q1" dataDxfId="316" dataCellStyle="Comma"/>
    <tableColumn id="19" xr3:uid="{507EF686-5109-48C9-95D8-181AEE4591E3}" name="2020 Q2" dataDxfId="315" dataCellStyle="Comma"/>
    <tableColumn id="20" xr3:uid="{309AAA42-14A7-47E3-AB65-9A4A5E2ECCE5}" name="2020 Q3" dataDxfId="314" dataCellStyle="Comma"/>
    <tableColumn id="21" xr3:uid="{D643D2E3-1F15-4602-8296-1EF20FB721CC}" name="2020 Q4" dataDxfId="313" dataCellStyle="Comma"/>
    <tableColumn id="22" xr3:uid="{0D9311EC-1146-4C9B-8971-2A22EA4372F8}" name="2020" dataDxfId="312" dataCellStyle="Comma"/>
  </tableColumns>
  <tableStyleInfo showFirstColumn="1" showLastColumn="0" showRowStripes="1" showColumnStripes="0"/>
  <extLst>
    <ext xmlns:x14="http://schemas.microsoft.com/office/spreadsheetml/2009/9/main" uri="{504A1905-F514-4f6f-8877-14C23A59335A}">
      <x14:table altText="Total Value of South West of England Trade by SITC Section (figures in £ million) " altTextSummary="The total value of exports and imports in the South West of England each quarter, from 2017 quarter 1 to 2020 quarter 3, broken down by SITC section."/>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ACCD4B9-210D-4451-96A4-946307B7ED35}" name="Table40" displayName="Table40" ref="A6:V31" totalsRowShown="0" headerRowDxfId="311" dataDxfId="309" headerRowBorderDxfId="310" tableBorderDxfId="308" dataCellStyle="Comma">
  <autoFilter ref="A6:V31" xr:uid="{593A84D7-18D6-49C7-A430-BC28654ED8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648F3894-091D-479D-9B4F-8A4103062136}" name="Figures in £ million" dataDxfId="307"/>
    <tableColumn id="2" xr3:uid="{051ED7D9-4C57-4598-A8C3-C2B8313C74AD}" name=" " dataDxfId="306"/>
    <tableColumn id="3" xr3:uid="{D587F882-E400-4CD8-A198-8EE4EB0653BD}" name="2017 Q1" dataDxfId="305" dataCellStyle="Comma"/>
    <tableColumn id="4" xr3:uid="{316AAED2-F349-43C8-938E-5765A6C5D2FB}" name="2017 Q2" dataDxfId="304" dataCellStyle="Comma"/>
    <tableColumn id="5" xr3:uid="{89C694DB-6792-4994-B71D-74F47637C5D0}" name="2017 Q3" dataDxfId="303" dataCellStyle="Comma"/>
    <tableColumn id="6" xr3:uid="{A9DCC1E0-7743-4B9B-A961-5284CDB1B784}" name="2017 Q4" dataDxfId="302" dataCellStyle="Comma"/>
    <tableColumn id="7" xr3:uid="{A3C79ABC-7118-49F4-9C36-803715CC25FF}" name="2017" dataDxfId="301" dataCellStyle="Comma"/>
    <tableColumn id="8" xr3:uid="{DBBDD330-F484-4CE6-90CF-650D0EEA6386}" name="2018 Q1" dataDxfId="300" dataCellStyle="Comma"/>
    <tableColumn id="9" xr3:uid="{75C3E3DB-9A24-4719-BAEC-4FC17F58E136}" name="2018 Q2" dataDxfId="299" dataCellStyle="Comma"/>
    <tableColumn id="10" xr3:uid="{3FF38F4D-9C38-466D-AC50-2CF898AEB07C}" name="2018 Q3" dataDxfId="298" dataCellStyle="Comma"/>
    <tableColumn id="11" xr3:uid="{68BF73BD-9BEF-45CD-A79C-E2F34E5960D6}" name="2018 Q4" dataDxfId="297" dataCellStyle="Comma"/>
    <tableColumn id="12" xr3:uid="{261C6BA2-D6C6-4889-A893-20530E6309CD}" name="2018" dataDxfId="296" dataCellStyle="Comma"/>
    <tableColumn id="13" xr3:uid="{30FC7369-8845-4014-BFBA-DD49D9F0040E}" name="2019 Q1" dataDxfId="295" dataCellStyle="Comma"/>
    <tableColumn id="14" xr3:uid="{1A044FE0-3850-4CAC-93A1-D3D1156E3008}" name="2019 Q2" dataDxfId="294" dataCellStyle="Comma"/>
    <tableColumn id="15" xr3:uid="{ED33035A-8E52-4FE7-9C84-A84290EE8AF9}" name="2019 Q3" dataDxfId="293" dataCellStyle="Comma"/>
    <tableColumn id="16" xr3:uid="{22FFD6D5-567F-4C1D-9352-2701AB793025}" name="2019 Q4" dataDxfId="292" dataCellStyle="Comma"/>
    <tableColumn id="17" xr3:uid="{F472C4B1-B16E-4AF8-AAF3-F0BEE8424521}" name="2019" dataDxfId="291" dataCellStyle="Comma"/>
    <tableColumn id="18" xr3:uid="{22D2B89D-F17C-4266-B28C-C8648376F488}" name="2020 Q1" dataDxfId="290" dataCellStyle="Comma"/>
    <tableColumn id="19" xr3:uid="{15CC8BDE-59F3-486D-8787-BD38A2D190B1}" name="2020 Q2" dataDxfId="289" dataCellStyle="Comma"/>
    <tableColumn id="20" xr3:uid="{68CD2FEA-BF35-4A14-84B1-14233A8CAB52}" name="2020 Q3" dataDxfId="288" dataCellStyle="Comma"/>
    <tableColumn id="21" xr3:uid="{119C5966-D9E2-4806-B3E5-6EEA4C55D1B7}" name="2020 Q4" dataDxfId="287" dataCellStyle="Comma"/>
    <tableColumn id="22" xr3:uid="{99611933-18A0-4C53-A83E-883E1B7A4762}" name="2020" dataDxfId="286" dataCellStyle="Comma"/>
  </tableColumns>
  <tableStyleInfo showFirstColumn="1" showLastColumn="0" showRowStripes="1" showColumnStripes="0"/>
  <extLst>
    <ext xmlns:x14="http://schemas.microsoft.com/office/spreadsheetml/2009/9/main" uri="{504A1905-F514-4f6f-8877-14C23A59335A}">
      <x14:table altText="Total Value of England Trade by SITC Section (figures in £ million)" altTextSummary="The total value of exports and imports in England each quarter, from 2017 quarter 1 to 2020 quarter 3, broken down by SITC se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0AAF8E1-3073-4FA6-BA3D-22D0A76663AE}" name="Table4" displayName="Table4" ref="A5:V24" totalsRowShown="0" headerRowDxfId="1221" dataDxfId="1219" headerRowBorderDxfId="1220" tableBorderDxfId="1218" dataCellStyle="Comma">
  <autoFilter ref="A5:V24" xr:uid="{ECF145CD-7650-4E82-A254-FE82E2A38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C437128A-6DD1-4D09-B7B6-1E266F9B5C73}" name="EU Imports " dataDxfId="1217"/>
    <tableColumn id="2" xr3:uid="{6FC8AB6D-BF38-4537-9864-9811513D89C8}" name=" " dataDxfId="1216"/>
    <tableColumn id="3" xr3:uid="{201526E7-2508-4FC1-BF21-2D8AB8446E56}" name="2017 Q1" dataDxfId="1215" dataCellStyle="Comma"/>
    <tableColumn id="4" xr3:uid="{EA9A1EDF-86F0-49A0-9112-E96FC17F6F18}" name="2017 Q2" dataDxfId="1214" dataCellStyle="Comma"/>
    <tableColumn id="5" xr3:uid="{B0C8DF43-9AC8-4F7C-9BA4-5444D0CD879F}" name="2017 Q3" dataDxfId="1213" dataCellStyle="Comma"/>
    <tableColumn id="6" xr3:uid="{3F8C643D-E60A-40F5-B9A4-EE5FDED5F7C4}" name="2017 Q4" dataDxfId="1212" dataCellStyle="Comma"/>
    <tableColumn id="7" xr3:uid="{DB19A2F5-6897-4C44-8D58-C656B17EA066}" name="2017" dataDxfId="1211" dataCellStyle="Comma"/>
    <tableColumn id="8" xr3:uid="{7ED146AF-C09F-4E3E-956D-210288904760}" name="2018 Q1" dataDxfId="1210" dataCellStyle="Comma"/>
    <tableColumn id="9" xr3:uid="{36F9B40D-AE4A-487A-A0C2-AA5730496EE4}" name="2018 Q2" dataDxfId="1209" dataCellStyle="Comma"/>
    <tableColumn id="10" xr3:uid="{E2EC725B-37B3-4F28-9BE7-04E532CEFB74}" name="2018 Q3" dataDxfId="1208" dataCellStyle="Comma"/>
    <tableColumn id="11" xr3:uid="{1803986E-31DE-4854-A84E-C0FE8236B107}" name="2018 Q4" dataDxfId="1207" dataCellStyle="Comma"/>
    <tableColumn id="12" xr3:uid="{99934432-FBF5-4EA5-AEA6-7B99CA697BAC}" name="2018" dataDxfId="1206" dataCellStyle="Comma"/>
    <tableColumn id="13" xr3:uid="{D4B969D6-2BFA-4398-8C19-2EE75E0BA7FA}" name="2019 Q1" dataDxfId="1205" dataCellStyle="Comma"/>
    <tableColumn id="14" xr3:uid="{3F06140D-579B-4AC7-BE68-B1956F5FAEF7}" name="2019 Q2" dataDxfId="1204" dataCellStyle="Comma"/>
    <tableColumn id="15" xr3:uid="{2DF4FA03-2CBF-456A-B08E-E4568A1A7896}" name="2019 Q3" dataDxfId="1203" dataCellStyle="Comma"/>
    <tableColumn id="16" xr3:uid="{169EE5AC-F7E7-4D06-B06F-8EB29165A092}" name="2019 Q4" dataDxfId="1202" dataCellStyle="Comma"/>
    <tableColumn id="17" xr3:uid="{91FEE516-896F-472F-B8DA-C1B9DC736D06}" name="2019" dataDxfId="1201" dataCellStyle="Comma"/>
    <tableColumn id="18" xr3:uid="{34FAC6CC-BC02-456C-B331-0F65D20397DE}" name="2020 Q1" dataDxfId="1200" dataCellStyle="Comma"/>
    <tableColumn id="19" xr3:uid="{D2052AA5-1AF6-4C61-83ED-0BA14FB81B9C}" name="2020 Q2" dataDxfId="1199" dataCellStyle="Comma"/>
    <tableColumn id="20" xr3:uid="{0A731A31-0E35-4950-99F6-921C36613209}" name="2020 Q3" dataDxfId="1198" dataCellStyle="Comma"/>
    <tableColumn id="21" xr3:uid="{82BA47D5-BFB7-42A7-9651-C756F6E917D2}" name="2020 Q4" dataDxfId="1197" dataCellStyle="Comma"/>
    <tableColumn id="22" xr3:uid="{EB482D4E-B447-486C-A9A9-3CD6741CFF11}" name="2020" dataDxfId="1196"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each quarter, from 2017 quarter 1 to 2020 quarter 3, broken down by region."/>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FCB32F3-8E00-460A-86D9-615DC5239594}" name="Table41" displayName="Table41" ref="A34:V57" totalsRowShown="0" headerRowDxfId="285" dataDxfId="283" headerRowBorderDxfId="284" tableBorderDxfId="282" dataCellStyle="Comma">
  <autoFilter ref="A34:V57" xr:uid="{AC313272-E7FB-49E4-BA36-51DB2714E20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155F472C-B1A4-449B-9250-5924971C1496}" name="Figures in £ million" dataDxfId="281"/>
    <tableColumn id="2" xr3:uid="{3B36373A-6554-447A-8DAE-932F6BBE8AFB}" name=" " dataDxfId="280"/>
    <tableColumn id="3" xr3:uid="{457AA761-3B4E-4F7A-B835-1E3B3F08206A}" name="2017 Q1" dataDxfId="279" dataCellStyle="Comma"/>
    <tableColumn id="4" xr3:uid="{40ECB7B6-1184-422D-B6A0-0F5492CF2148}" name="2017 Q2" dataDxfId="278" dataCellStyle="Comma"/>
    <tableColumn id="5" xr3:uid="{2C68A431-49A7-47E4-963F-AF4793236405}" name="2017 Q3" dataDxfId="277" dataCellStyle="Comma"/>
    <tableColumn id="6" xr3:uid="{BDEE1807-AB34-4BF3-88A2-B51FA5A36C98}" name="2017 Q4" dataDxfId="276" dataCellStyle="Comma"/>
    <tableColumn id="7" xr3:uid="{8BB2B638-F26D-4A5B-9818-66B5C4A234B3}" name="2017" dataDxfId="275" dataCellStyle="Comma"/>
    <tableColumn id="8" xr3:uid="{8A4558E0-6E19-49FB-A17E-8C4FAFEF914D}" name="2018 Q1" dataDxfId="274" dataCellStyle="Comma"/>
    <tableColumn id="9" xr3:uid="{B5967FC8-595C-4C1A-8E66-B96A0D9CD5CB}" name="2018 Q2" dataDxfId="273" dataCellStyle="Comma"/>
    <tableColumn id="10" xr3:uid="{AEEC41B7-F7CD-4035-BA38-F443A86B5EE1}" name="2018 Q3" dataDxfId="272" dataCellStyle="Comma"/>
    <tableColumn id="11" xr3:uid="{D2BECF68-0144-4C52-B70B-763C01BA4500}" name="2018 Q4" dataDxfId="271" dataCellStyle="Comma"/>
    <tableColumn id="12" xr3:uid="{6D6ECC3A-E62B-4078-ADD2-759CAE842C9E}" name="2018" dataDxfId="270" dataCellStyle="Comma"/>
    <tableColumn id="13" xr3:uid="{CC841405-DD63-4F96-B0D0-435329E64C99}" name="2019 Q1" dataDxfId="269" dataCellStyle="Comma"/>
    <tableColumn id="14" xr3:uid="{6DCA2856-29B1-496A-A70A-87FB6D213A04}" name="2019 Q2" dataDxfId="268" dataCellStyle="Comma"/>
    <tableColumn id="15" xr3:uid="{A0E5245F-AE5F-43B8-AEC2-A9BE99EB4917}" name="2019 Q3" dataDxfId="267" dataCellStyle="Comma"/>
    <tableColumn id="16" xr3:uid="{97313DCB-A6D2-47DD-BF7C-341376C2A22F}" name="2019 Q4" dataDxfId="266" dataCellStyle="Comma"/>
    <tableColumn id="17" xr3:uid="{3FE9462B-4657-4172-A202-037D608A3C22}" name="2019" dataDxfId="265" dataCellStyle="Comma"/>
    <tableColumn id="18" xr3:uid="{9E4AD093-CD3D-478C-A666-7484891DB082}" name="2020 Q1" dataDxfId="264" dataCellStyle="Comma"/>
    <tableColumn id="19" xr3:uid="{7928DEB9-8C90-413B-89BD-84486E098641}" name="2020 Q2" dataDxfId="263" dataCellStyle="Comma"/>
    <tableColumn id="20" xr3:uid="{3475D27F-2A2E-4D50-A150-80AFB4DED66F}" name="2020 Q3" dataDxfId="262" dataCellStyle="Comma"/>
    <tableColumn id="21" xr3:uid="{961ADCDE-DED8-46BE-808D-97219870AB5D}" name="2020 Q4" dataDxfId="261" dataCellStyle="Comma"/>
    <tableColumn id="22" xr3:uid="{37021800-3598-4E52-A4C9-42FF120B6C77}" name="2020" dataDxfId="260" dataCellStyle="Comma"/>
  </tableColumns>
  <tableStyleInfo showFirstColumn="1" showLastColumn="0" showRowStripes="1" showColumnStripes="0"/>
  <extLst>
    <ext xmlns:x14="http://schemas.microsoft.com/office/spreadsheetml/2009/9/main" uri="{504A1905-F514-4f6f-8877-14C23A59335A}">
      <x14:table altText="Total Value of England Trade by Country Group (figures in £ million)" altTextSummary="The total value of exports and imports in England each quarter, from 2017 quarter 1 to 2020 quarter 3, broken down by country group."/>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A3B0A5B-C549-4A2D-9DA2-153264C7053E}" name="Table42" displayName="Table42" ref="A6:V31" totalsRowShown="0" headerRowDxfId="259" dataDxfId="257" headerRowBorderDxfId="258" tableBorderDxfId="256" dataCellStyle="Comma">
  <autoFilter ref="A6:V31" xr:uid="{B5458040-62B3-4F44-B872-B7C08C7FEC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F10ECAD0-9F1D-437D-B471-68A66F29D66E}" name="Figures in £ million" dataDxfId="255"/>
    <tableColumn id="2" xr3:uid="{FF1F1213-8D51-492C-A6A5-0B4A183C0860}" name=" " dataDxfId="254"/>
    <tableColumn id="3" xr3:uid="{E08E4723-8F18-4728-AC84-8A83AED9C6ED}" name="2017 Q1" dataDxfId="253" dataCellStyle="Comma"/>
    <tableColumn id="4" xr3:uid="{80DA2539-8524-4AB2-A537-694BA7F60658}" name="2017 Q2" dataDxfId="252" dataCellStyle="Comma"/>
    <tableColumn id="5" xr3:uid="{4F4FF10C-B118-4215-8EB6-4457E9BD94F4}" name="2017 Q3" dataDxfId="251" dataCellStyle="Comma"/>
    <tableColumn id="6" xr3:uid="{26A25DF8-F7D1-460D-BF2E-347E4AF104BA}" name="2017 Q4" dataDxfId="250" dataCellStyle="Comma"/>
    <tableColumn id="7" xr3:uid="{77C58678-5A92-4E92-B532-7E5BCF984444}" name="2017" dataDxfId="249" dataCellStyle="Comma"/>
    <tableColumn id="8" xr3:uid="{2BF497C8-CFE2-4EC7-B906-E4A18FD5C327}" name="2018 Q1" dataDxfId="248" dataCellStyle="Comma"/>
    <tableColumn id="9" xr3:uid="{A0CE1D36-2BE2-4F04-AB87-EA224EA8E07E}" name="2018 Q2" dataDxfId="247" dataCellStyle="Comma"/>
    <tableColumn id="10" xr3:uid="{9F11F251-22BC-442A-9953-DDB04141BD6A}" name="2018 Q3" dataDxfId="246" dataCellStyle="Comma"/>
    <tableColumn id="11" xr3:uid="{2F922BF6-DB2B-458A-B5F8-1C8B3DA54140}" name="2018 Q4" dataDxfId="245" dataCellStyle="Comma"/>
    <tableColumn id="12" xr3:uid="{8B222D27-07D5-46F7-ABBA-20581C22AA67}" name="2018" dataDxfId="244" dataCellStyle="Comma"/>
    <tableColumn id="13" xr3:uid="{1A1ADABF-F815-4CDF-8A41-72E91DDFC6E2}" name="2019 Q1" dataDxfId="243" dataCellStyle="Comma"/>
    <tableColumn id="14" xr3:uid="{869430A1-7537-4EE1-8045-81C2FCF4BAE8}" name="2019 Q2" dataDxfId="242" dataCellStyle="Comma"/>
    <tableColumn id="15" xr3:uid="{B12A6CFB-7F9E-4C18-AB25-22D48FF2720C}" name="2019 Q3" dataDxfId="241" dataCellStyle="Comma"/>
    <tableColumn id="16" xr3:uid="{E982A8DE-3E2C-4277-B283-E3C85F019C29}" name="2019 Q4" dataDxfId="240" dataCellStyle="Comma"/>
    <tableColumn id="17" xr3:uid="{70230E46-0EA0-4022-9FD3-383CCC43A3AF}" name="2019" dataDxfId="239" dataCellStyle="Comma"/>
    <tableColumn id="18" xr3:uid="{86370994-906C-404D-BFE3-7C547393F7A7}" name="2020 Q1" dataDxfId="238" dataCellStyle="Comma"/>
    <tableColumn id="19" xr3:uid="{57202682-8885-4B17-9706-ED9CD53E822D}" name="2020 Q2" dataDxfId="237" dataCellStyle="Comma"/>
    <tableColumn id="20" xr3:uid="{640FEC83-CEC2-4B30-8F17-2E7A0E315405}" name="2020 Q3" dataDxfId="236" dataCellStyle="Comma"/>
    <tableColumn id="21" xr3:uid="{7F49F1BC-F6A2-4AA4-9715-1139FEEAD7CD}" name="2020 Q4" dataDxfId="235" dataCellStyle="Comma"/>
    <tableColumn id="22" xr3:uid="{4D49D94B-5537-4163-9944-0E1185F64E15}" name="2020" dataDxfId="234" dataCellStyle="Comma"/>
  </tableColumns>
  <tableStyleInfo showFirstColumn="1" showLastColumn="0" showRowStripes="1" showColumnStripes="0"/>
  <extLst>
    <ext xmlns:x14="http://schemas.microsoft.com/office/spreadsheetml/2009/9/main" uri="{504A1905-F514-4f6f-8877-14C23A59335A}">
      <x14:table altText="Total Value of Wales Trade by SITC Section (figures in £ million) " altTextSummary="The total value of exports and imports in Wales each quarter, from 2017 quarter 1 to 2020 quarter 3, broken down by SITC section."/>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C982FE04-B06D-4CE2-90C7-A4EF4C1D7F43}" name="Table43" displayName="Table43" ref="A34:V57" totalsRowShown="0" headerRowDxfId="233" dataDxfId="231" headerRowBorderDxfId="232" tableBorderDxfId="230" dataCellStyle="Comma">
  <autoFilter ref="A34:V57" xr:uid="{B18720AD-4308-44C5-80E0-7EDF6CB24B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FAB8F7E-C8CC-4322-954C-48E474777E73}" name="Figures in £ million" dataDxfId="229"/>
    <tableColumn id="2" xr3:uid="{41A23731-30A2-43CE-94B3-3DF063CC779A}" name=" " dataDxfId="228"/>
    <tableColumn id="3" xr3:uid="{D97724D0-7841-4D92-9456-21A15B5836BE}" name="2017 Q1" dataDxfId="227" dataCellStyle="Comma"/>
    <tableColumn id="4" xr3:uid="{CC6A97FE-E27B-4B9D-B2D3-B6C108738D35}" name="2017 Q2" dataDxfId="226" dataCellStyle="Comma"/>
    <tableColumn id="5" xr3:uid="{1F89C23D-00A5-494B-A1F1-87443C8F2BAB}" name="2017 Q3" dataDxfId="225" dataCellStyle="Comma"/>
    <tableColumn id="6" xr3:uid="{C4C944AA-7700-4BA4-A516-CBA1ED32962C}" name="2017 Q4" dataDxfId="224" dataCellStyle="Comma"/>
    <tableColumn id="7" xr3:uid="{47887C20-AF88-4BFB-A0ED-D5B7E9353A76}" name="2017" dataDxfId="223" dataCellStyle="Comma"/>
    <tableColumn id="8" xr3:uid="{971D0A86-B9F7-4DBD-A793-17EDD0B95D3E}" name="2018 Q1" dataDxfId="222" dataCellStyle="Comma"/>
    <tableColumn id="9" xr3:uid="{EEA3FCC9-C75A-42B2-BD9B-C7F9A5DC3847}" name="2018 Q2" dataDxfId="221" dataCellStyle="Comma"/>
    <tableColumn id="10" xr3:uid="{1A81E980-5D61-44AC-AA6A-C23F02F97F3D}" name="2018 Q3" dataDxfId="220" dataCellStyle="Comma"/>
    <tableColumn id="11" xr3:uid="{413811F8-4098-425A-A100-54D1B34830A0}" name="2018 Q4" dataDxfId="219" dataCellStyle="Comma"/>
    <tableColumn id="12" xr3:uid="{08022C85-CEA9-420F-B8B6-5CD6F7926C91}" name="2018" dataDxfId="218" dataCellStyle="Comma"/>
    <tableColumn id="13" xr3:uid="{2B953AFE-9309-444F-825C-D403EC67DBF1}" name="2019 Q1" dataDxfId="217" dataCellStyle="Comma"/>
    <tableColumn id="14" xr3:uid="{00C9D3D3-ADBD-45BB-A280-6C06FFAD25E6}" name="2019 Q2" dataDxfId="216" dataCellStyle="Comma"/>
    <tableColumn id="15" xr3:uid="{4F860C6B-3C95-4EF7-8DDF-F8420CF04100}" name="2019 Q3" dataDxfId="215" dataCellStyle="Comma"/>
    <tableColumn id="16" xr3:uid="{6B5C99C5-9950-43E4-AE9C-C87A869A63A9}" name="2019 Q4" dataDxfId="214" dataCellStyle="Comma"/>
    <tableColumn id="17" xr3:uid="{9677EAF3-8C09-4AA6-ABE9-E68ED4CE21C3}" name="2019" dataDxfId="213" dataCellStyle="Comma"/>
    <tableColumn id="18" xr3:uid="{C3117C39-EF05-419E-BF46-CC6881553EB8}" name="2020 Q1" dataDxfId="212" dataCellStyle="Comma"/>
    <tableColumn id="19" xr3:uid="{847D6BE2-CD06-4B8B-8FC4-B0B5283A07DA}" name="2020 Q2" dataDxfId="211" dataCellStyle="Comma"/>
    <tableColumn id="20" xr3:uid="{765CD918-635E-4088-9301-F3BAD7E663A8}" name="2020 Q3" dataDxfId="210" dataCellStyle="Comma"/>
    <tableColumn id="21" xr3:uid="{3511353A-D33D-4DD3-9D70-2C23D16CEB32}" name="2020 Q4" dataDxfId="209" dataCellStyle="Comma"/>
    <tableColumn id="22" xr3:uid="{A1577990-2069-4048-9FC9-9549003F95F4}" name="2020" dataDxfId="208" dataCellStyle="Comma"/>
  </tableColumns>
  <tableStyleInfo showFirstColumn="1" showLastColumn="0" showRowStripes="1" showColumnStripes="0"/>
  <extLst>
    <ext xmlns:x14="http://schemas.microsoft.com/office/spreadsheetml/2009/9/main" uri="{504A1905-F514-4f6f-8877-14C23A59335A}">
      <x14:table altText="Total Value of Wales Trade by Country Group (figures in £ million) " altTextSummary="The total value of exports and imports in Wales each quarter, from 2017 quarter 1 to 2020 quarter 3, broken down by country group."/>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3F1D384-273A-4864-9F04-013B32934DAF}" name="Table44" displayName="Table44" ref="A6:V31" totalsRowShown="0" headerRowDxfId="207" dataDxfId="205" headerRowBorderDxfId="206" tableBorderDxfId="204" dataCellStyle="Comma">
  <autoFilter ref="A6:V31" xr:uid="{02941DE1-6906-453A-888F-04BEF2DEF6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2F63A5AB-AAE4-4A97-95C6-0B96AA89D99F}" name="Figures in £ million" dataDxfId="203"/>
    <tableColumn id="2" xr3:uid="{6D868E94-B15A-4D7F-9120-1E3757E80C52}" name=" " dataDxfId="202"/>
    <tableColumn id="3" xr3:uid="{BF97E86B-19E3-4388-A35C-E0EA0C8B6517}" name="2017 Q1" dataDxfId="201" dataCellStyle="Comma"/>
    <tableColumn id="4" xr3:uid="{CFBA3FD1-D4D9-4A72-9D79-FB8DC2759580}" name="2017 Q2" dataDxfId="200" dataCellStyle="Comma"/>
    <tableColumn id="5" xr3:uid="{B92D394E-396D-404B-B37D-16DB1B07ABDF}" name="2017 Q3" dataDxfId="199" dataCellStyle="Comma"/>
    <tableColumn id="6" xr3:uid="{321FD813-7F7A-489A-940E-340FC8359CE3}" name="2017 Q4" dataDxfId="198" dataCellStyle="Comma"/>
    <tableColumn id="7" xr3:uid="{B5BDBFFB-C71D-44B9-9DE7-61F7AB146A61}" name="2017" dataDxfId="197" dataCellStyle="Comma"/>
    <tableColumn id="8" xr3:uid="{52CDF0F4-9BB2-4356-903D-3053197704FA}" name="2018 Q1" dataDxfId="196" dataCellStyle="Comma"/>
    <tableColumn id="9" xr3:uid="{F808E039-9F88-4386-88DE-920F7004B30C}" name="2018 Q2" dataDxfId="195" dataCellStyle="Comma"/>
    <tableColumn id="10" xr3:uid="{0173E090-09D2-4AE6-800A-7209BA877878}" name="2018 Q3" dataDxfId="194" dataCellStyle="Comma"/>
    <tableColumn id="11" xr3:uid="{73BFBB69-0AD6-4976-B2AE-C9FD877DD478}" name="2018 Q4" dataDxfId="193" dataCellStyle="Comma"/>
    <tableColumn id="12" xr3:uid="{D5F7A554-5906-4463-9B19-A1380D821BB2}" name="2018" dataDxfId="192" dataCellStyle="Comma"/>
    <tableColumn id="13" xr3:uid="{9AAEA2F9-18B5-4BA4-ACFD-B6C07F6C1CE2}" name="2019 Q1" dataDxfId="191" dataCellStyle="Comma"/>
    <tableColumn id="14" xr3:uid="{523926BD-6F0E-4338-AC3C-6D945BC56750}" name="2019 Q2" dataDxfId="190" dataCellStyle="Comma"/>
    <tableColumn id="15" xr3:uid="{2D002950-7D95-4E39-B17E-BE7C66A81536}" name="2019 Q3" dataDxfId="189" dataCellStyle="Comma"/>
    <tableColumn id="16" xr3:uid="{D5D0FC7D-566B-47B3-93DC-8F06CC67C6EA}" name="2019 Q4" dataDxfId="188" dataCellStyle="Comma"/>
    <tableColumn id="17" xr3:uid="{CC3D8E6E-330E-4463-A7AB-33D2966DB230}" name="2019" dataDxfId="187" dataCellStyle="Comma"/>
    <tableColumn id="18" xr3:uid="{3D5B5DB4-A0D1-4029-90A5-581D210105BE}" name="2020 Q1" dataDxfId="186" dataCellStyle="Comma"/>
    <tableColumn id="19" xr3:uid="{964C34F9-AFDC-4E46-81A4-D0FB34878951}" name="2020 Q2" dataDxfId="185" dataCellStyle="Comma"/>
    <tableColumn id="20" xr3:uid="{6937B774-62DB-4B14-B86B-4B497C8998A5}" name="2020 Q3" dataDxfId="184" dataCellStyle="Comma"/>
    <tableColumn id="21" xr3:uid="{CF3F70DA-87FE-4279-9D2C-10BEC5F2E761}" name="2020 Q4" dataDxfId="183" dataCellStyle="Comma"/>
    <tableColumn id="22" xr3:uid="{57F41A5D-06B9-4A79-B84B-77895D40A690}" name="2020" dataDxfId="182" dataCellStyle="Comma"/>
  </tableColumns>
  <tableStyleInfo showFirstColumn="1" showLastColumn="0" showRowStripes="1" showColumnStripes="0"/>
  <extLst>
    <ext xmlns:x14="http://schemas.microsoft.com/office/spreadsheetml/2009/9/main" uri="{504A1905-F514-4f6f-8877-14C23A59335A}">
      <x14:table altText="Total Value of Scotland Trade by SITC Section (figures in £ million) " altTextSummary="The total value of exports and imports in Scotland each quarter, from 2017 quarter 1 to 2020 quarter 3, broken down by SITC section."/>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3C2911EF-61BF-4414-893F-FFFD73924E0C}" name="Table45" displayName="Table45" ref="A34:V57" totalsRowShown="0" headerRowDxfId="181" dataDxfId="179" headerRowBorderDxfId="180" tableBorderDxfId="178" dataCellStyle="Comma">
  <autoFilter ref="A34:V57" xr:uid="{82614FC7-19B9-404D-A2EE-43A497EDA21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8A0E06D9-874F-41AA-952A-3038C0EA8F23}" name="Figures in £ million" dataDxfId="177"/>
    <tableColumn id="2" xr3:uid="{0BE56450-6BEB-4012-AAEB-D8033699379B}" name=" " dataDxfId="176"/>
    <tableColumn id="3" xr3:uid="{BC8BEEB6-7736-4146-A6A9-FF72B6CA9162}" name="2017 Q1" dataDxfId="175" dataCellStyle="Comma"/>
    <tableColumn id="4" xr3:uid="{2C5F125F-74EE-4AD7-85A5-BE9B1FD0B2E7}" name="2017 Q2" dataDxfId="174" dataCellStyle="Comma"/>
    <tableColumn id="5" xr3:uid="{97875E7E-96FA-4FD2-B15B-CD1A7DCC1303}" name="2017 Q3" dataDxfId="173" dataCellStyle="Comma"/>
    <tableColumn id="6" xr3:uid="{9767347B-4F6E-4F4B-9523-7D17A35B097A}" name="2017 Q4" dataDxfId="172" dataCellStyle="Comma"/>
    <tableColumn id="7" xr3:uid="{FD520571-D6E4-4E45-B1AF-6A9B574058E1}" name="2017" dataDxfId="171" dataCellStyle="Comma"/>
    <tableColumn id="8" xr3:uid="{18854635-7900-4694-A69D-22983A9BB89B}" name="2018 Q1" dataDxfId="170" dataCellStyle="Comma"/>
    <tableColumn id="9" xr3:uid="{1DC49AB2-7D42-45E5-BE97-3401CE6D98A1}" name="2018 Q2" dataDxfId="169" dataCellStyle="Comma"/>
    <tableColumn id="10" xr3:uid="{7CE78451-2B2E-427A-8833-35A54FC5E95A}" name="2018 Q3" dataDxfId="168" dataCellStyle="Comma"/>
    <tableColumn id="11" xr3:uid="{9CCC46F6-C5DC-4151-A1D2-1104BE4B2D63}" name="2018 Q4" dataDxfId="167" dataCellStyle="Comma"/>
    <tableColumn id="12" xr3:uid="{5D145EA6-4BD5-4B04-9EDA-FB0870B6B305}" name="2018" dataDxfId="166" dataCellStyle="Comma"/>
    <tableColumn id="13" xr3:uid="{F7C0B02A-E382-4C1A-9D1E-5BC8052A03DB}" name="2019 Q1" dataDxfId="165" dataCellStyle="Comma"/>
    <tableColumn id="14" xr3:uid="{84F7BE0C-17D1-4C8C-8D53-4AC71E4EB4A2}" name="2019 Q2" dataDxfId="164" dataCellStyle="Comma"/>
    <tableColumn id="15" xr3:uid="{499430F1-0FB9-4CB7-9C2B-7F0A59A65788}" name="2019 Q3" dataDxfId="163" dataCellStyle="Comma"/>
    <tableColumn id="16" xr3:uid="{D626296C-8F11-48A9-8E5D-D73C6AF1D710}" name="2019 Q4" dataDxfId="162" dataCellStyle="Comma"/>
    <tableColumn id="17" xr3:uid="{3F4E797B-9390-419A-82B1-5CEA3B9B1777}" name="2019" dataDxfId="161" dataCellStyle="Comma"/>
    <tableColumn id="18" xr3:uid="{69CB4379-A621-40B1-85AD-B77FEB8F5557}" name="2020 Q1" dataDxfId="160" dataCellStyle="Comma"/>
    <tableColumn id="19" xr3:uid="{0F7F9F5B-7E46-4134-947F-E88DF8B60343}" name="2020 Q2" dataDxfId="159" dataCellStyle="Comma"/>
    <tableColumn id="20" xr3:uid="{B6CB6C65-9FD2-49CD-A5FF-B7521926D2A2}" name="2020 Q3" dataDxfId="158" dataCellStyle="Comma"/>
    <tableColumn id="21" xr3:uid="{5DF160B8-E1D4-442B-9E0C-3923FBB4776F}" name="2020 Q4" dataDxfId="157" dataCellStyle="Comma"/>
    <tableColumn id="22" xr3:uid="{F392F793-F040-412A-9479-A4099E75B216}" name="2020" dataDxfId="156" dataCellStyle="Comma"/>
  </tableColumns>
  <tableStyleInfo showFirstColumn="1" showLastColumn="0" showRowStripes="1" showColumnStripes="0"/>
  <extLst>
    <ext xmlns:x14="http://schemas.microsoft.com/office/spreadsheetml/2009/9/main" uri="{504A1905-F514-4f6f-8877-14C23A59335A}">
      <x14:table altText="Total Value of Scotland Trade by Country Group (figures in £ million)" altTextSummary="The total value of exports and imports in Scotland each quarter, from 2017 quarter 1 to 2020 quarter 3, broken down by country group."/>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114813E5-E42A-458D-BC1B-77DFC9A01B24}" name="Table46" displayName="Table46" ref="A6:V31" totalsRowShown="0" headerRowDxfId="155" dataDxfId="153" headerRowBorderDxfId="154" tableBorderDxfId="152" dataCellStyle="Comma">
  <autoFilter ref="A6:V31" xr:uid="{18688757-C711-4404-A5BB-FF86B9B226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4AC15B48-EA29-420E-B8E8-A5FF8A2E1267}" name="Figures in £ million" dataDxfId="151"/>
    <tableColumn id="2" xr3:uid="{CD7193EA-9983-45D7-AFC4-BB45EF24D42C}" name=" " dataDxfId="150"/>
    <tableColumn id="3" xr3:uid="{06ADBA40-2D52-4490-909B-1861ECF61419}" name="2017 Q1" dataDxfId="149" dataCellStyle="Comma"/>
    <tableColumn id="4" xr3:uid="{A5ABF7DC-9C7B-454F-9E27-93FE49937653}" name="2017 Q2" dataDxfId="148" dataCellStyle="Comma"/>
    <tableColumn id="5" xr3:uid="{CD3B5FA3-8D59-452B-8171-954BE955E606}" name="2017 Q3" dataDxfId="147" dataCellStyle="Comma"/>
    <tableColumn id="6" xr3:uid="{2FD78B2D-C2F3-4A2D-8654-82F18151AA97}" name="2017 Q4" dataDxfId="146" dataCellStyle="Comma"/>
    <tableColumn id="7" xr3:uid="{A12F3B9A-1D17-4E72-8639-64A22F13054C}" name="2017" dataDxfId="145" dataCellStyle="Comma"/>
    <tableColumn id="8" xr3:uid="{37E4CCCD-54A9-40B8-B926-688562BEC239}" name="2018 Q1" dataDxfId="144" dataCellStyle="Comma"/>
    <tableColumn id="9" xr3:uid="{9E799AD1-E811-4CB2-92F2-81AA5256AA2E}" name="2018 Q2" dataDxfId="143" dataCellStyle="Comma"/>
    <tableColumn id="10" xr3:uid="{987B35BA-B493-401A-B3C3-D27A6B77B620}" name="2018 Q3" dataDxfId="142" dataCellStyle="Comma"/>
    <tableColumn id="11" xr3:uid="{AE84E27F-4B42-4D6E-9ADF-EF7DB80F0580}" name="2018 Q4" dataDxfId="141" dataCellStyle="Comma"/>
    <tableColumn id="12" xr3:uid="{D1BE6E9E-8D75-47D1-A767-595C8EC09C83}" name="2018" dataDxfId="140" dataCellStyle="Comma"/>
    <tableColumn id="13" xr3:uid="{50D46F4E-3602-40B1-BB79-A14C61F77050}" name="2019 Q1" dataDxfId="139" dataCellStyle="Comma"/>
    <tableColumn id="14" xr3:uid="{D879125E-9B15-4C9E-9873-3C0B1B695B7A}" name="2019 Q2" dataDxfId="138" dataCellStyle="Comma"/>
    <tableColumn id="15" xr3:uid="{5B83C10C-1AA7-4776-AA8D-A05981C64EA3}" name="2019 Q3" dataDxfId="137" dataCellStyle="Comma"/>
    <tableColumn id="16" xr3:uid="{9390FB26-733C-4703-A717-9950B59CF73A}" name="2019 Q4" dataDxfId="136" dataCellStyle="Comma"/>
    <tableColumn id="17" xr3:uid="{95AD43BA-27FD-44CF-948F-8A8F862C191A}" name="2019" dataDxfId="135" dataCellStyle="Comma"/>
    <tableColumn id="18" xr3:uid="{A59439FB-B27B-4570-BBB5-5D1E787365BD}" name="2020 Q1" dataDxfId="134" dataCellStyle="Comma"/>
    <tableColumn id="19" xr3:uid="{9AC51A84-6BCE-41B9-90BC-D68FB08178CA}" name="2020 Q2" dataDxfId="133" dataCellStyle="Comma"/>
    <tableColumn id="20" xr3:uid="{CADE3F9F-5CF4-4988-80CB-BB12A5F923AE}" name="2020 Q3" dataDxfId="132" dataCellStyle="Comma"/>
    <tableColumn id="21" xr3:uid="{86E463FC-7733-4D64-9FBF-42A2A34DC064}" name="2020 Q4" dataDxfId="131" dataCellStyle="Comma"/>
    <tableColumn id="22" xr3:uid="{BD146812-ED69-4C52-B085-11AA4A33D79A}" name="2020" dataDxfId="13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SITC Section (figures in £ million) " altTextSummary="The total value of exports and imports in Northern Ireland each quarter, from 2017 quarter 1 to 2020 quarter 3, broken down by SITC section."/>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F27D37D-B3FF-4421-B24F-7E1602DB89BC}" name="Table47" displayName="Table47" ref="A34:V57" totalsRowShown="0" headerRowDxfId="129" dataDxfId="127" headerRowBorderDxfId="128" tableBorderDxfId="126" dataCellStyle="Comma">
  <autoFilter ref="A34:V57" xr:uid="{A50336D8-3EC6-49B0-81A6-C60F018BD9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69261E3D-415C-47E4-BFF2-0D8B628FAE47}" name="Figures in £ million" dataDxfId="125"/>
    <tableColumn id="2" xr3:uid="{28B8DCA3-A831-4B75-A54E-8C7882E11171}" name=" " dataDxfId="124"/>
    <tableColumn id="3" xr3:uid="{43A22C1A-862C-4770-BACE-09A7785CBEA3}" name="2017 Q1" dataDxfId="123" dataCellStyle="Comma"/>
    <tableColumn id="4" xr3:uid="{8CCC3A3F-C4CD-4C3B-B6D5-DB0D3EA834D5}" name="2017 Q2" dataDxfId="122" dataCellStyle="Comma"/>
    <tableColumn id="5" xr3:uid="{E16EFEF8-A1C5-4440-B1DB-FF790139ABA7}" name="2017 Q3" dataDxfId="121" dataCellStyle="Comma"/>
    <tableColumn id="6" xr3:uid="{67892C40-85D8-41AF-9B00-134D9F800A65}" name="2017 Q4" dataDxfId="120" dataCellStyle="Comma"/>
    <tableColumn id="7" xr3:uid="{6ECC9CF2-29D6-4C02-A177-5EEA087E68C3}" name="2017" dataDxfId="119" dataCellStyle="Comma"/>
    <tableColumn id="8" xr3:uid="{6C76A025-1453-4B17-B92F-4AC5C8BF4A07}" name="2018 Q1" dataDxfId="118" dataCellStyle="Comma"/>
    <tableColumn id="9" xr3:uid="{512B5FB2-304E-4A8D-9A17-9CA7F9685E9F}" name="2018 Q2" dataDxfId="117" dataCellStyle="Comma"/>
    <tableColumn id="10" xr3:uid="{E40A9519-CC0E-496B-BE20-62F72C3FE639}" name="2018 Q3" dataDxfId="116" dataCellStyle="Comma"/>
    <tableColumn id="11" xr3:uid="{CE3D2D24-6001-449F-BD3E-D4114CF17013}" name="2018 Q4" dataDxfId="115" dataCellStyle="Comma"/>
    <tableColumn id="12" xr3:uid="{6F372AE7-0B40-4B01-AF0C-7C0FE6ABFD9A}" name="2018" dataDxfId="114" dataCellStyle="Comma"/>
    <tableColumn id="13" xr3:uid="{B3BFF17B-4F5E-4F8F-A41C-653FDFCB6DC7}" name="2019 Q1" dataDxfId="113" dataCellStyle="Comma"/>
    <tableColumn id="14" xr3:uid="{F16D99D0-7562-40B3-9902-60A07386E0E3}" name="2019 Q2" dataDxfId="112" dataCellStyle="Comma"/>
    <tableColumn id="15" xr3:uid="{F1F873B6-A7B8-4CAD-8765-21828FFB0ED2}" name="2019 Q3" dataDxfId="111" dataCellStyle="Comma"/>
    <tableColumn id="16" xr3:uid="{C9CC38D9-BED1-4DCB-9BD6-A4EF3E507004}" name="2019 Q4" dataDxfId="110" dataCellStyle="Comma"/>
    <tableColumn id="17" xr3:uid="{8BE48511-91A4-4BEA-B108-4D0C9620F52A}" name="2019" dataDxfId="109" dataCellStyle="Comma"/>
    <tableColumn id="18" xr3:uid="{DF1CBCD9-8C26-4520-A4F2-38951726ABB8}" name="2020 Q1" dataDxfId="108" dataCellStyle="Comma"/>
    <tableColumn id="19" xr3:uid="{507B1177-92D7-4F8A-8595-0971DB68E923}" name="2020 Q2" dataDxfId="107" dataCellStyle="Comma"/>
    <tableColumn id="20" xr3:uid="{17BA6785-C66E-4AE4-AC1B-92264220C1B1}" name="2020 Q3" dataDxfId="106" dataCellStyle="Comma"/>
    <tableColumn id="21" xr3:uid="{4D6029DD-999A-4770-8767-6BB7CC292AD8}" name="2020 Q4" dataDxfId="105" dataCellStyle="Comma"/>
    <tableColumn id="22" xr3:uid="{ADFA3F6A-5012-47EF-9935-538D29271576}" name="2020" dataDxfId="104"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Country Group (figures in £ million) " altTextSummary="The total value of exports and imports in Northern Ireland each quarter, from 2017 quarter 1 to 2020 quarter 3, broken down by country group."/>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591349C-F5AC-41FC-B481-147CECD480EF}" name="Table48" displayName="Table48" ref="A6:V31" totalsRowShown="0" headerRowDxfId="103" dataDxfId="101" headerRowBorderDxfId="102" tableBorderDxfId="100" dataCellStyle="Comma">
  <autoFilter ref="A6:V31" xr:uid="{5F00A303-54A9-4915-A710-322D782594B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701D03F6-F27B-4351-B172-7C773ABB0D9A}" name="Figures in £ million" dataDxfId="99"/>
    <tableColumn id="2" xr3:uid="{465903C9-1D3E-4D39-B341-E73D600B7DE7}" name=" " dataDxfId="98"/>
    <tableColumn id="3" xr3:uid="{15EC3907-9A12-48F1-B1C1-1BFD77290D23}" name="2017 Q1" dataDxfId="97" dataCellStyle="Comma"/>
    <tableColumn id="4" xr3:uid="{9F29D845-F1B7-45BA-8265-2E7450E523F0}" name="2017 Q2" dataDxfId="96" dataCellStyle="Comma"/>
    <tableColumn id="5" xr3:uid="{455626D3-630A-42D9-BFF7-85B20FD8F50F}" name="2017 Q3" dataDxfId="95" dataCellStyle="Comma"/>
    <tableColumn id="6" xr3:uid="{2EC24555-03C1-403E-B635-33B858E1CCF2}" name="2017 Q4" dataDxfId="94" dataCellStyle="Comma"/>
    <tableColumn id="7" xr3:uid="{DFE491CA-A98E-46B0-9327-E544544B54A6}" name="2017" dataDxfId="93" dataCellStyle="Comma"/>
    <tableColumn id="8" xr3:uid="{2292000B-513D-4F25-AA4B-E433CFBB07DD}" name="2018 Q1" dataDxfId="92" dataCellStyle="Comma"/>
    <tableColumn id="9" xr3:uid="{032A2038-0C14-449F-ABCA-AD6CF2394BA0}" name="2018 Q2" dataDxfId="91" dataCellStyle="Comma"/>
    <tableColumn id="10" xr3:uid="{760DD867-7294-45BF-B8EB-9400AC45483A}" name="2018 Q3" dataDxfId="90" dataCellStyle="Comma"/>
    <tableColumn id="11" xr3:uid="{BBDD10DC-B4DC-4A7A-8E27-7A486C8ABBCD}" name="2018 Q4" dataDxfId="89" dataCellStyle="Comma"/>
    <tableColumn id="12" xr3:uid="{E5A08124-DF20-4AE0-A5C1-711CD8D7240E}" name="2018" dataDxfId="88" dataCellStyle="Comma"/>
    <tableColumn id="13" xr3:uid="{BD861D4F-9187-4625-BAB4-AEC62DEB1962}" name="2019 Q1" dataDxfId="87" dataCellStyle="Comma"/>
    <tableColumn id="14" xr3:uid="{ED2E94F3-E6F5-4C2C-A303-054DD8C20B3A}" name="2019 Q2" dataDxfId="86" dataCellStyle="Comma"/>
    <tableColumn id="15" xr3:uid="{03E0D965-E5A3-4377-BB6B-095CDCF281DE}" name="2019 Q3" dataDxfId="85" dataCellStyle="Comma"/>
    <tableColumn id="16" xr3:uid="{B2C69891-D349-4066-9CC6-2312F276BFC1}" name="2019 Q4" dataDxfId="84" dataCellStyle="Comma"/>
    <tableColumn id="17" xr3:uid="{BAE026E2-16A1-4686-9C13-887E289B865F}" name="2019" dataDxfId="83" dataCellStyle="Comma"/>
    <tableColumn id="18" xr3:uid="{4CFA6216-C307-45AD-8EAB-E998E2112148}" name="2020 Q1" dataDxfId="82" dataCellStyle="Comma"/>
    <tableColumn id="19" xr3:uid="{6CBB6697-5A8E-4E39-A6DD-BAAD8E8AC427}" name="2020 Q2" dataDxfId="81" dataCellStyle="Comma"/>
    <tableColumn id="20" xr3:uid="{A2CFD9C1-A06D-491A-BADB-C70B762BE4F8}" name="2020 Q3" dataDxfId="80" dataCellStyle="Comma"/>
    <tableColumn id="21" xr3:uid="{1343D913-6E5E-4B5C-B0AD-043727AFF29E}" name="2020 Q4" dataDxfId="79" dataCellStyle="Comma"/>
    <tableColumn id="22" xr3:uid="{819BD742-0141-4CBD-BAAE-E9B688CD2EB8}" name="2020" dataDxfId="78"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SITC Section (figures in £ million) " altTextSummary="The total value of exports and imports in an Unallocated - Known region each quarter, from 2017 quarter 1 to 2020 quarter 3, broken down by SITC section."/>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C9158DF1-FBD2-458F-93DB-E999A5017128}" name="Table49" displayName="Table49" ref="A34:V57" totalsRowShown="0" headerRowDxfId="77" dataDxfId="75" headerRowBorderDxfId="76" tableBorderDxfId="74" dataCellStyle="Comma">
  <autoFilter ref="A34:V57" xr:uid="{F2CC0842-065E-4632-803F-82AB979ACF2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457826DE-1CC1-475D-ABD0-9D2ADC7D7891}" name="Figures in £ million" dataDxfId="73"/>
    <tableColumn id="2" xr3:uid="{4043A452-30BC-4869-B05B-903085ED5A28}" name=" " dataDxfId="72"/>
    <tableColumn id="3" xr3:uid="{C85E6AC1-5301-4298-AEE7-462FA108D7C1}" name="2017 Q1" dataDxfId="71" dataCellStyle="Comma"/>
    <tableColumn id="4" xr3:uid="{941F29F2-D1F2-4DC7-962C-9FF0D77C85AD}" name="2017 Q2" dataDxfId="70" dataCellStyle="Comma"/>
    <tableColumn id="5" xr3:uid="{93AC8B1E-78E3-42B7-B0E7-B0D3AC79101C}" name="2017 Q3" dataDxfId="69" dataCellStyle="Comma"/>
    <tableColumn id="6" xr3:uid="{410FD093-1F33-42D8-9FED-FBE1187C51EE}" name="2017 Q4" dataDxfId="68" dataCellStyle="Comma"/>
    <tableColumn id="7" xr3:uid="{7B231A21-7E85-494A-9B08-8CE78B2A6F8C}" name="2017" dataDxfId="67" dataCellStyle="Comma"/>
    <tableColumn id="8" xr3:uid="{CE71802E-788E-4C2C-8262-4121B552B8EB}" name="2018 Q1" dataDxfId="66" dataCellStyle="Comma"/>
    <tableColumn id="9" xr3:uid="{1E3C3812-202A-45E4-BB03-75E4CC4292CC}" name="2018 Q2" dataDxfId="65" dataCellStyle="Comma"/>
    <tableColumn id="10" xr3:uid="{EBE83731-5221-4B1B-89E6-0B456A4723D1}" name="2018 Q3" dataDxfId="64" dataCellStyle="Comma"/>
    <tableColumn id="11" xr3:uid="{D234470F-F335-413A-9E35-644E9F8DC1BA}" name="2018 Q4" dataDxfId="63" dataCellStyle="Comma"/>
    <tableColumn id="12" xr3:uid="{2EA77802-1E41-4997-9C18-4BFA5F8FC59E}" name="2018" dataDxfId="62" dataCellStyle="Comma"/>
    <tableColumn id="13" xr3:uid="{EC504B67-4006-4737-ABB7-839FC5FE704F}" name="2019 Q1" dataDxfId="61" dataCellStyle="Comma"/>
    <tableColumn id="14" xr3:uid="{908B5A18-C038-4BA9-947D-47F5C9CB1723}" name="2019 Q2" dataDxfId="60" dataCellStyle="Comma"/>
    <tableColumn id="15" xr3:uid="{9EB38249-2D47-470E-8F3B-3C4099D3378A}" name="2019 Q3" dataDxfId="59" dataCellStyle="Comma"/>
    <tableColumn id="16" xr3:uid="{EFB6C212-E88A-43B1-AFD8-B2898855103B}" name="2019 Q4" dataDxfId="58" dataCellStyle="Comma"/>
    <tableColumn id="17" xr3:uid="{E267989D-2F8F-4DCC-A16A-EFE085F066EA}" name="2019" dataDxfId="57" dataCellStyle="Comma"/>
    <tableColumn id="18" xr3:uid="{DCBFE896-C026-4675-9C92-38BF4E8733A6}" name="2020 Q1" dataDxfId="56" dataCellStyle="Comma"/>
    <tableColumn id="19" xr3:uid="{1B379E74-16FB-4F20-B6D2-39F55DEFDF50}" name="2020 Q2" dataDxfId="55" dataCellStyle="Comma"/>
    <tableColumn id="20" xr3:uid="{A52CB92D-48AB-4777-8DFE-87A9F2AF97AF}" name="2020 Q3" dataDxfId="54" dataCellStyle="Comma"/>
    <tableColumn id="21" xr3:uid="{FBD06277-98E7-4496-A78B-6AFD82526591}" name="2020 Q4" dataDxfId="53" dataCellStyle="Comma"/>
    <tableColumn id="22" xr3:uid="{4F1A9A3A-C182-4911-9328-FF4EA878E995}" name="2020" dataDxfId="52"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 altTextSummary="The total value of exports and imports in an Unallocated - Known region each quarter, from 2017 quarter 1 to 2020 quarter 3, broken down by country group."/>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1CBFF44-7DF0-433E-9BDB-C3F1ACDE6D57}" name="Table50" displayName="Table50" ref="A6:V31" totalsRowShown="0" headerRowDxfId="51" dataDxfId="49" headerRowBorderDxfId="50" tableBorderDxfId="48" dataCellStyle="Comma">
  <autoFilter ref="A6:V31" xr:uid="{D8040AD2-542D-4A0A-B274-5CE4EBC776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88F9F239-767C-44EE-9369-706DD7803D2C}" name="Figures in £ million" dataDxfId="47"/>
    <tableColumn id="2" xr3:uid="{E528818B-98B4-4418-9EE4-AE76A01DA874}" name=" " dataDxfId="46"/>
    <tableColumn id="3" xr3:uid="{5435EBF1-4205-4483-9834-07FE273B5B88}" name="2017 Q1" dataDxfId="45" dataCellStyle="Comma"/>
    <tableColumn id="4" xr3:uid="{813487A3-4F78-4445-BB94-8392C451E38A}" name="2017 Q2" dataDxfId="44" dataCellStyle="Comma"/>
    <tableColumn id="5" xr3:uid="{52B97C42-F072-484F-BDD5-CA414F437621}" name="2017 Q3" dataDxfId="43" dataCellStyle="Comma"/>
    <tableColumn id="6" xr3:uid="{26EE7DA7-E7EA-4D43-9152-0625C8B08FBB}" name="2017 Q4" dataDxfId="42" dataCellStyle="Comma"/>
    <tableColumn id="7" xr3:uid="{464219EA-6033-4178-8698-BADA87CFEF27}" name="2017" dataDxfId="41" dataCellStyle="Comma"/>
    <tableColumn id="8" xr3:uid="{1442EFB8-54AD-4563-A87C-91B2A6B6600A}" name="2018 Q1" dataDxfId="40" dataCellStyle="Comma"/>
    <tableColumn id="9" xr3:uid="{E2A1E1E7-0D11-44D5-AE5D-7C5D2EFD341F}" name="2018 Q2" dataDxfId="39" dataCellStyle="Comma"/>
    <tableColumn id="10" xr3:uid="{587966E9-4844-4B44-8E12-432C8F1EB210}" name="2018 Q3" dataDxfId="38" dataCellStyle="Comma"/>
    <tableColumn id="11" xr3:uid="{32C576B9-FC20-4A73-844D-6C8F7C431426}" name="2018 Q4" dataDxfId="37" dataCellStyle="Comma"/>
    <tableColumn id="12" xr3:uid="{5D75ADA1-D784-465F-9F80-8F00902C4BC6}" name="2018" dataDxfId="36" dataCellStyle="Comma"/>
    <tableColumn id="13" xr3:uid="{E03960C6-6027-4A10-901D-6E685CE99C55}" name="2019 Q1" dataDxfId="35" dataCellStyle="Comma"/>
    <tableColumn id="14" xr3:uid="{0468AFE4-800E-450E-89D1-6987B17C3351}" name="2019 Q2" dataDxfId="34" dataCellStyle="Comma"/>
    <tableColumn id="15" xr3:uid="{01974149-CA85-4F17-A3CC-E34042A1444C}" name="2019 Q3" dataDxfId="33" dataCellStyle="Comma"/>
    <tableColumn id="16" xr3:uid="{496D5DFB-FD1F-4B80-8B94-56B835F73DBD}" name="2019 Q4" dataDxfId="32" dataCellStyle="Comma"/>
    <tableColumn id="17" xr3:uid="{BE4EB8BA-86AF-4C2D-B171-C8EE9166D473}" name="2019" dataDxfId="31" dataCellStyle="Comma"/>
    <tableColumn id="18" xr3:uid="{A1994EEB-989D-40F6-B974-C608A5BA6229}" name="2020 Q1" dataDxfId="30" dataCellStyle="Comma"/>
    <tableColumn id="19" xr3:uid="{B4095CA3-F9CA-4574-AFB7-BA6E844F7546}" name="2020 Q2" dataDxfId="29" dataCellStyle="Comma"/>
    <tableColumn id="20" xr3:uid="{1FB3CBEF-F589-411A-9B3E-70F3C41CF5BF}" name="2020 Q3" dataDxfId="28" dataCellStyle="Comma"/>
    <tableColumn id="21" xr3:uid="{734950CB-77A9-403A-AC8E-8DD9DBD0211D}" name="2020 Q4" dataDxfId="27" dataCellStyle="Comma"/>
    <tableColumn id="22" xr3:uid="{974034FA-9925-46B5-A342-E185A470446B}" name="2020" dataDxfId="26"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SITC Section (figures in £ million) " altTextSummary="The total value of exports and imports in an Unallocated - Unknown region each quarter, from 2017 quarter 1 to 2020 quarter 3, broken down by SITC sec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E3B9BAD-C2A6-43CA-863B-44C7650E9CBE}" name="Table5" displayName="Table5" ref="A27:V46" totalsRowShown="0" headerRowDxfId="1195" dataDxfId="1193" headerRowBorderDxfId="1194" tableBorderDxfId="1192" dataCellStyle="Comma">
  <autoFilter ref="A27:V46" xr:uid="{4B2D98A2-C648-462C-9880-223D85B416B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95E495BB-1F7C-40E5-AAD7-F494FDA5EAB2}" name="Non-EU Imports" dataDxfId="1191"/>
    <tableColumn id="2" xr3:uid="{CADEDB96-060B-4CBA-8860-C5AB27FBA3B4}" name=" " dataDxfId="1190"/>
    <tableColumn id="3" xr3:uid="{68E14D0D-0E81-4293-BCA3-1F124D7119E8}" name="2017 Q1" dataDxfId="1189" dataCellStyle="Comma"/>
    <tableColumn id="4" xr3:uid="{FD4A889B-09FF-440B-B68E-F2B48CCDD746}" name="2017 Q2" dataDxfId="1188" dataCellStyle="Comma"/>
    <tableColumn id="5" xr3:uid="{ABBF2AD5-2777-4CD7-8ED0-E3BF634A28D8}" name="2017 Q3" dataDxfId="1187" dataCellStyle="Comma"/>
    <tableColumn id="6" xr3:uid="{B4B9613E-1005-45A7-A4F7-1E4C300A2DC9}" name="2017 Q4" dataDxfId="1186" dataCellStyle="Comma"/>
    <tableColumn id="7" xr3:uid="{516D90E6-EA48-4C2A-BE7D-7D04CE619035}" name="2017" dataDxfId="1185" dataCellStyle="Comma"/>
    <tableColumn id="8" xr3:uid="{7D2F4EC1-3624-43CB-8C4D-8E07407E11E0}" name="2018 Q1" dataDxfId="1184" dataCellStyle="Comma"/>
    <tableColumn id="9" xr3:uid="{ECC21710-24EC-40BB-8AAB-5AF923842E1A}" name="2018 Q2" dataDxfId="1183" dataCellStyle="Comma"/>
    <tableColumn id="10" xr3:uid="{5E101A68-38F9-4F84-9A60-E45155184032}" name="2018 Q3" dataDxfId="1182" dataCellStyle="Comma"/>
    <tableColumn id="11" xr3:uid="{8D1FE920-0197-4003-8FB6-2F692E00B976}" name="2018 Q4" dataDxfId="1181" dataCellStyle="Comma"/>
    <tableColumn id="12" xr3:uid="{3D2BBB46-F9B2-4712-ADB3-2F1DD2E46716}" name="2018" dataDxfId="1180" dataCellStyle="Comma"/>
    <tableColumn id="13" xr3:uid="{FC87EF53-E633-4345-9A34-CEE807F1B3BD}" name="2019 Q1" dataDxfId="1179" dataCellStyle="Comma"/>
    <tableColumn id="14" xr3:uid="{5DB93031-B297-46C9-AF5B-C9DC38C7CF0D}" name="2019 Q2" dataDxfId="1178" dataCellStyle="Comma"/>
    <tableColumn id="15" xr3:uid="{360C125A-6B95-4B93-90F1-C8C5BA781EC7}" name="2019 Q3" dataDxfId="1177" dataCellStyle="Comma"/>
    <tableColumn id="16" xr3:uid="{32911961-0583-43A4-923D-21FB9C2CA438}" name="2019 Q4" dataDxfId="1176" dataCellStyle="Comma"/>
    <tableColumn id="17" xr3:uid="{906D3230-6C75-4C6E-A975-27A7769FB458}" name="2019" dataDxfId="1175" dataCellStyle="Comma"/>
    <tableColumn id="18" xr3:uid="{DE99A98C-07DC-4A85-8B5E-3F163CDEF08B}" name="2020 Q1" dataDxfId="1174" dataCellStyle="Comma"/>
    <tableColumn id="19" xr3:uid="{77C9DDDC-CD29-4D2D-9747-F076167A8FA0}" name="2020 Q2" dataDxfId="1173" dataCellStyle="Comma"/>
    <tableColumn id="20" xr3:uid="{1A6D635D-D657-4F22-980B-A342E1B2E714}" name="2020 Q3" dataDxfId="1172" dataCellStyle="Comma"/>
    <tableColumn id="21" xr3:uid="{7525A6A7-164F-42CF-8DDF-A65A928FC887}" name="2020 Q4" dataDxfId="1171" dataCellStyle="Comma"/>
    <tableColumn id="22" xr3:uid="{8CBB2898-6F26-4023-8C90-437530406131}" name="2020" dataDxfId="1170"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each quarter, from 2017 quarter 1 to 2020 quarter 3, broken down by region."/>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EFA58CD-8988-4BFB-ABF8-BAD7610FA7E3}" name="Table51" displayName="Table51" ref="A34:V57" totalsRowShown="0" headerRowDxfId="25" dataDxfId="23" headerRowBorderDxfId="24" tableBorderDxfId="22" dataCellStyle="Comma">
  <autoFilter ref="A34:V57" xr:uid="{9950AA9C-F1CB-450B-A945-4B55AE8E7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BE33BEBB-D1D5-4108-A17B-ACA28721D473}" name="Figures in £ million" dataDxfId="21"/>
    <tableColumn id="2" xr3:uid="{63C981B2-F936-4990-BF8E-44378B9AEB9F}" name=" " dataDxfId="20"/>
    <tableColumn id="3" xr3:uid="{933E9AAF-A0D2-44E1-A35A-1D2BB058DD30}" name="2017 Q1" dataDxfId="19" dataCellStyle="Comma"/>
    <tableColumn id="4" xr3:uid="{4240330F-B5EE-4E13-916A-D8E3EA532A2D}" name="2017 Q2" dataDxfId="18" dataCellStyle="Comma"/>
    <tableColumn id="5" xr3:uid="{0A9BF61F-52CF-4CAD-8B92-2D32FACD1F10}" name="2017 Q3" dataDxfId="17" dataCellStyle="Comma"/>
    <tableColumn id="6" xr3:uid="{B62A6526-C07A-4978-B0F5-C6820B0ACB6B}" name="2017 Q4" dataDxfId="16" dataCellStyle="Comma"/>
    <tableColumn id="7" xr3:uid="{F81B10BF-449B-4CBC-BDEA-1B22525C0BCF}" name="2017" dataDxfId="15" dataCellStyle="Comma"/>
    <tableColumn id="8" xr3:uid="{E2E97D02-8855-4608-8B3C-D83F326F56A1}" name="2018 Q1" dataDxfId="14" dataCellStyle="Comma"/>
    <tableColumn id="9" xr3:uid="{E78BF21B-E9DC-4CBF-BA84-047FCB2E6E85}" name="2018 Q2" dataDxfId="13" dataCellStyle="Comma"/>
    <tableColumn id="10" xr3:uid="{6755D7AB-0BA2-48E9-98B4-12C7C681E49A}" name="2018 Q3" dataDxfId="12" dataCellStyle="Comma"/>
    <tableColumn id="11" xr3:uid="{23586E3B-F62E-4394-8704-C13D405BB17A}" name="2018 Q4" dataDxfId="11" dataCellStyle="Comma"/>
    <tableColumn id="12" xr3:uid="{457EAD98-42F6-4241-A0AC-AC9C73B70028}" name="2018" dataDxfId="10" dataCellStyle="Comma"/>
    <tableColumn id="13" xr3:uid="{5BD6F548-571A-4ECB-BC66-DC4D4133397A}" name="2019 Q1" dataDxfId="9" dataCellStyle="Comma"/>
    <tableColumn id="14" xr3:uid="{C76084FF-3128-4C6E-9EA3-2FBECC06CCFB}" name="2019 Q2" dataDxfId="8" dataCellStyle="Comma"/>
    <tableColumn id="15" xr3:uid="{C99D98ED-F3BD-42D9-96C6-78475A542973}" name="2019 Q3" dataDxfId="7" dataCellStyle="Comma"/>
    <tableColumn id="16" xr3:uid="{23BCF6A9-BC49-48CB-9950-4060EE4DA5AC}" name="2019 Q4" dataDxfId="6" dataCellStyle="Comma"/>
    <tableColumn id="17" xr3:uid="{DAC4974B-7147-4405-BFC7-E49CD47D5E9F}" name="2019" dataDxfId="5" dataCellStyle="Comma"/>
    <tableColumn id="18" xr3:uid="{38859228-71D3-4FAF-AFFE-E81E5576F272}" name="2020 Q1" dataDxfId="4" dataCellStyle="Comma"/>
    <tableColumn id="19" xr3:uid="{CFFDFE60-65FF-498B-B3D8-D0C505FF3D6B}" name="2020 Q2" dataDxfId="3" dataCellStyle="Comma"/>
    <tableColumn id="20" xr3:uid="{A9472D44-B8AD-4DEF-AC59-DD2A84569351}" name="2020 Q3" dataDxfId="2" dataCellStyle="Comma"/>
    <tableColumn id="21" xr3:uid="{6F231578-35C8-41F8-BCE2-E69CA2845AB7}" name="2020 Q4" dataDxfId="1" dataCellStyle="Comma"/>
    <tableColumn id="22" xr3:uid="{2FB483E1-A134-40FB-9BC6-DA73A2139994}" name="2020" dataDxfId="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Country Group (figures in £ million) " altTextSummary="The total value of exports and imports in an Unallocated - Unknown region each quarter, from 2017 quarter 1 to 2020 quarter 3, broken down by country group."/>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A1DF19A-B411-4C2A-83BE-10DF33518FD6}" name="Table6" displayName="Table6" ref="A49:V68" totalsRowShown="0" headerRowDxfId="1169" dataDxfId="1167" headerRowBorderDxfId="1168" tableBorderDxfId="1166" dataCellStyle="Comma">
  <autoFilter ref="A49:V68" xr:uid="{B4176B1B-2324-42DF-B1CE-6D3D03BB88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F042541-1E3B-464C-872E-9EEC42768FE3}" name="Total Imports " dataDxfId="1165"/>
    <tableColumn id="2" xr3:uid="{7C47DC35-01DD-4D42-BFE5-C50EE6A334CF}" name=" " dataDxfId="1164"/>
    <tableColumn id="3" xr3:uid="{A97E7D0A-B803-44F4-A6A4-D6357C7BA6DE}" name="2017 Q1" dataDxfId="1163" dataCellStyle="Comma"/>
    <tableColumn id="4" xr3:uid="{0D49AE08-3FCF-406E-AC79-BE54B037BDFC}" name="2017 Q2" dataDxfId="1162" dataCellStyle="Comma"/>
    <tableColumn id="5" xr3:uid="{4A778117-BE30-44F8-95B5-3B03315DCB99}" name="2017 Q3" dataDxfId="1161" dataCellStyle="Comma"/>
    <tableColumn id="6" xr3:uid="{2013F485-7BAE-492D-B29A-994C91AAAAF9}" name="2017 Q4" dataDxfId="1160" dataCellStyle="Comma"/>
    <tableColumn id="7" xr3:uid="{E3F9B493-5104-4E1B-9DB9-96805011BF7F}" name="2017" dataDxfId="1159" dataCellStyle="Comma"/>
    <tableColumn id="8" xr3:uid="{1DB977F2-EE90-430F-AB40-27813881FA4C}" name="2018 Q1" dataDxfId="1158" dataCellStyle="Comma"/>
    <tableColumn id="9" xr3:uid="{3967C69C-5F17-4FC4-8B93-3D73857EE4ED}" name="2018 Q2" dataDxfId="1157" dataCellStyle="Comma"/>
    <tableColumn id="10" xr3:uid="{E9546AA1-A9A9-4576-A51A-A6FD3DE1892D}" name="2018 Q3" dataDxfId="1156" dataCellStyle="Comma"/>
    <tableColumn id="11" xr3:uid="{ABB9FCD0-F03A-4179-9B0F-6D4C3E5EC1FF}" name="2018 Q4" dataDxfId="1155" dataCellStyle="Comma"/>
    <tableColumn id="12" xr3:uid="{5633958D-EF15-4FE5-9F8E-20C1B3503317}" name="2018" dataDxfId="1154" dataCellStyle="Comma"/>
    <tableColumn id="13" xr3:uid="{F5FFAD4E-C4A2-4740-ABE6-7AD8DB7C4EB5}" name="2019 Q1" dataDxfId="1153" dataCellStyle="Comma"/>
    <tableColumn id="14" xr3:uid="{ECB079AD-463F-4395-9521-B574801CE55F}" name="2019 Q2" dataDxfId="1152" dataCellStyle="Comma"/>
    <tableColumn id="15" xr3:uid="{1D24FDDC-B26C-4032-B14B-48E01805E7F7}" name="2019 Q3" dataDxfId="1151" dataCellStyle="Comma"/>
    <tableColumn id="16" xr3:uid="{01611CA7-55F0-4800-9D88-7F6C2791B69C}" name="2019 Q4" dataDxfId="1150" dataCellStyle="Comma"/>
    <tableColumn id="17" xr3:uid="{FB30CE4B-9FF4-4419-9EC3-87E54451378D}" name="2019" dataDxfId="1149" dataCellStyle="Comma"/>
    <tableColumn id="18" xr3:uid="{9D627413-64BB-4063-852D-8219FF4282C7}" name="2020 Q1" dataDxfId="1148" dataCellStyle="Comma"/>
    <tableColumn id="19" xr3:uid="{99ECA773-1AD5-4CA7-AE3F-4CCD5D37E845}" name="2020 Q2" dataDxfId="1147" dataCellStyle="Comma"/>
    <tableColumn id="20" xr3:uid="{187202AD-2498-4A01-BD89-3D14E8F0486E}" name="2020 Q3" dataDxfId="1146" dataCellStyle="Comma"/>
    <tableColumn id="21" xr3:uid="{45A90CFE-EE15-4E70-93EE-E8890A750345}" name="2020 Q4" dataDxfId="1145" dataCellStyle="Comma"/>
    <tableColumn id="22" xr3:uid="{BFF8FF82-806B-4EE6-8524-F9F1D1975AC1}" name="2020" dataDxfId="1144"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each quarter, from 2017 quarter 1 to 2020 quarter 3, broken down by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BF1840-C22E-408D-9D41-C549BE6570BC}" name="Table7" displayName="Table7" ref="A5:V24" totalsRowShown="0" headerRowDxfId="1143" dataDxfId="1141" headerRowBorderDxfId="1142" tableBorderDxfId="1140" dataCellStyle="Comma">
  <autoFilter ref="A5:V24" xr:uid="{0F9D9843-18EC-4CA4-8523-A56B85F94F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18CCF219-5A78-4597-8275-28678A604A78}" name="Exporters to EU" dataDxfId="1139"/>
    <tableColumn id="2" xr3:uid="{7433A058-0773-4AE6-82BE-78427CF272F7}" name=" " dataDxfId="1138"/>
    <tableColumn id="3" xr3:uid="{0AB1BE9E-CEC6-4C00-BD8E-2EC04AA06DDB}" name="2017 Q1" dataDxfId="1137" dataCellStyle="Comma"/>
    <tableColumn id="4" xr3:uid="{F99C9320-41F2-4C32-B008-5B72934F7971}" name="2017 Q2" dataDxfId="1136" dataCellStyle="Comma"/>
    <tableColumn id="5" xr3:uid="{951BDBA4-A65C-4D74-9E0A-3B9D80437449}" name="2017 Q3" dataDxfId="1135" dataCellStyle="Comma"/>
    <tableColumn id="6" xr3:uid="{681CAAA6-E43B-4AA1-A0B6-D167C297D606}" name="2017 Q4" dataDxfId="1134" dataCellStyle="Comma"/>
    <tableColumn id="7" xr3:uid="{A2746ECA-B243-4A2E-A72B-9241519F4ACB}" name="2017" dataDxfId="1133" dataCellStyle="Comma"/>
    <tableColumn id="8" xr3:uid="{00035308-4DF6-45DF-9C1D-4132326A3949}" name="2018 Q1" dataDxfId="1132" dataCellStyle="Comma"/>
    <tableColumn id="9" xr3:uid="{BF219828-28B7-4465-85E6-18A517364E03}" name="2018 Q2" dataDxfId="1131" dataCellStyle="Comma"/>
    <tableColumn id="10" xr3:uid="{F6A3641A-0693-4B6B-B9B4-13EB0F8A77A7}" name="2018 Q3" dataDxfId="1130" dataCellStyle="Comma"/>
    <tableColumn id="11" xr3:uid="{9227DEE6-421F-4BC2-9E41-9449A7ABC87C}" name="2018 Q4" dataDxfId="1129" dataCellStyle="Comma"/>
    <tableColumn id="12" xr3:uid="{2431D440-E1F5-4B42-B15D-920A3F02ED2E}" name="2018" dataDxfId="1128" dataCellStyle="Comma"/>
    <tableColumn id="13" xr3:uid="{8D764FFB-A59A-48F6-9B8C-17F96E1A9E36}" name="2019 Q1" dataDxfId="1127" dataCellStyle="Comma"/>
    <tableColumn id="14" xr3:uid="{FA43C90D-2589-47CB-A6C3-12FC9E4D8ADC}" name="2019 Q2" dataDxfId="1126" dataCellStyle="Comma"/>
    <tableColumn id="15" xr3:uid="{0E403B79-558D-430E-97EB-A614664CB2FB}" name="2019 Q3" dataDxfId="1125" dataCellStyle="Comma"/>
    <tableColumn id="16" xr3:uid="{850A1049-1587-4617-BE39-487A886E8027}" name="2019 Q4" dataDxfId="1124" dataCellStyle="Comma"/>
    <tableColumn id="17" xr3:uid="{5537CD05-08BC-4BA3-A406-E570AC828BA2}" name="2019" dataDxfId="1123" dataCellStyle="Comma"/>
    <tableColumn id="18" xr3:uid="{43376A81-7FBD-4E9E-A2A8-6046F39DE62D}" name="2020 Q1" dataDxfId="1122" dataCellStyle="Comma"/>
    <tableColumn id="19" xr3:uid="{402F3FC0-0516-40AB-84C3-9B529C934299}" name="2020 Q2" dataDxfId="1121" dataCellStyle="Comma"/>
    <tableColumn id="20" xr3:uid="{7084DE3A-B909-401A-BBEE-74FE996BFF06}" name="2020 Q3" dataDxfId="1120" dataCellStyle="Comma"/>
    <tableColumn id="21" xr3:uid="{63CD3E17-C406-4A17-B186-82B4165AFC55}" name="2020 Q4" dataDxfId="1119" dataCellStyle="Comma"/>
    <tableColumn id="22" xr3:uid="{B20C4A28-F07A-4379-A588-6055AC7652FB}" name="2020" dataDxfId="1118" dataCellStyle="Comma"/>
  </tableColumns>
  <tableStyleInfo showFirstColumn="1" showLastColumn="0" showRowStripes="1" showColumnStripes="0"/>
  <extLst>
    <ext xmlns:x14="http://schemas.microsoft.com/office/spreadsheetml/2009/9/main" uri="{504A1905-F514-4f6f-8877-14C23A59335A}">
      <x14:table altText="Count of Exporters to EU by Region (according to the Whole Number Method) " altTextSummary="The count of exporters to the EU each quarter (according to the whole number method), from 2017 quarter 1 to 2020 quarter 3, broken down by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00F3646-F93A-43EF-B660-BA10C4226590}" name="Table8" displayName="Table8" ref="A27:V46" totalsRowShown="0" headerRowDxfId="1117" dataDxfId="1115" headerRowBorderDxfId="1116" tableBorderDxfId="1114" dataCellStyle="Comma">
  <autoFilter ref="A27:V46" xr:uid="{216462AE-7780-4962-B575-C35C867D9E7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F688575F-DD46-4C32-BADB-4255A05AC0C2}" name="Exporters to Non-EU" dataDxfId="1113"/>
    <tableColumn id="2" xr3:uid="{39D46D81-9E70-428A-B37F-D7D3A1F489F0}" name=" " dataDxfId="1112"/>
    <tableColumn id="3" xr3:uid="{48B5C1AB-B6D0-4044-B36F-B37A1B52E3AF}" name="2017 Q1" dataDxfId="1111" dataCellStyle="Comma"/>
    <tableColumn id="4" xr3:uid="{2177C3FE-4E9F-4DBE-B139-8F74F381D9AC}" name="2017 Q2" dataDxfId="1110" dataCellStyle="Comma"/>
    <tableColumn id="5" xr3:uid="{9E240D3D-DEFA-43DF-ACE9-5E79711EB60D}" name="2017 Q3" dataDxfId="1109" dataCellStyle="Comma"/>
    <tableColumn id="6" xr3:uid="{3C852CF4-8C11-4310-807B-C96AB29A23E5}" name="2017 Q4" dataDxfId="1108" dataCellStyle="Comma"/>
    <tableColumn id="7" xr3:uid="{5CBBEDBA-91B0-4BC2-9116-052EF02433F3}" name="2017" dataDxfId="1107" dataCellStyle="Comma"/>
    <tableColumn id="8" xr3:uid="{6A8C4915-DA02-4FF3-B6AD-3FD165E5C121}" name="2018 Q1" dataDxfId="1106" dataCellStyle="Comma"/>
    <tableColumn id="9" xr3:uid="{F8D24A2E-CF08-43E6-BF55-62BCFDD2FA41}" name="2018 Q2" dataDxfId="1105" dataCellStyle="Comma"/>
    <tableColumn id="10" xr3:uid="{9E34146B-55B2-4212-A8E2-FC5C7C67A510}" name="2018 Q3" dataDxfId="1104" dataCellStyle="Comma"/>
    <tableColumn id="11" xr3:uid="{6D4A543B-6165-46DB-903A-05BF05784768}" name="2018 Q4" dataDxfId="1103" dataCellStyle="Comma"/>
    <tableColumn id="12" xr3:uid="{6A9AC7F7-389F-4AC3-B3A3-49A37733B708}" name="2018" dataDxfId="1102" dataCellStyle="Comma"/>
    <tableColumn id="13" xr3:uid="{B2CF0FCE-0B96-4923-B40B-E59443EC493F}" name="2019 Q1" dataDxfId="1101" dataCellStyle="Comma"/>
    <tableColumn id="14" xr3:uid="{8B60A548-9E8A-4864-BD76-54AFC3EE2F61}" name="2019 Q2" dataDxfId="1100" dataCellStyle="Comma"/>
    <tableColumn id="15" xr3:uid="{465465FE-FC02-4B9A-96B5-3A83244C3713}" name="2019 Q3" dataDxfId="1099" dataCellStyle="Comma"/>
    <tableColumn id="16" xr3:uid="{37CB082E-C2A1-4BAA-8E79-6C38D71844D5}" name="2019 Q4" dataDxfId="1098" dataCellStyle="Comma"/>
    <tableColumn id="17" xr3:uid="{8DABB76E-A330-4A8A-996F-A956DCDDD923}" name="2019" dataDxfId="1097" dataCellStyle="Comma"/>
    <tableColumn id="18" xr3:uid="{CAD1539C-905B-40FE-82B1-214F7DF38574}" name="2020 Q1" dataDxfId="1096" dataCellStyle="Comma"/>
    <tableColumn id="19" xr3:uid="{6E5093E2-AF9B-4A29-AD5C-5CDC970B0B34}" name="2020 Q2" dataDxfId="1095" dataCellStyle="Comma"/>
    <tableColumn id="20" xr3:uid="{BF0A356E-6F86-4E3B-BF42-D04F614033A8}" name="2020 Q3" dataDxfId="1094" dataCellStyle="Comma"/>
    <tableColumn id="21" xr3:uid="{C55F8137-4E38-4886-854D-49FBC46950C3}" name="2020 Q4" dataDxfId="1093" dataCellStyle="Comma"/>
    <tableColumn id="22" xr3:uid="{F1189308-D672-4812-B2BC-374FFD971198}" name="2020" dataDxfId="1092" dataCellStyle="Comma"/>
  </tableColumns>
  <tableStyleInfo showFirstColumn="1" showLastColumn="0" showRowStripes="1" showColumnStripes="0"/>
  <extLst>
    <ext xmlns:x14="http://schemas.microsoft.com/office/spreadsheetml/2009/9/main" uri="{504A1905-F514-4f6f-8877-14C23A59335A}">
      <x14:table altText="Count of Exporters to Non-EU Countries by Region (according to the Whole Number Method)" altTextSummary="The count of exporters to non-EU countries each quarter (according to the whole number method), from 2017 quarter 1 to 2020 quarter 3, broken down by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7D2152B-CC33-41EF-95DE-0EE7543BED7D}" name="Table9" displayName="Table9" ref="A49:V68" totalsRowShown="0" headerRowDxfId="1091" dataDxfId="1089" headerRowBorderDxfId="1090" tableBorderDxfId="1088" dataCellStyle="Comma">
  <autoFilter ref="A49:V68" xr:uid="{5B0F3F9D-93B1-4791-9943-CF20F59029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135916C5-C45E-4CB8-B9B1-E68435E84DD4}" name="Total Exporter Count" dataDxfId="1087"/>
    <tableColumn id="2" xr3:uid="{F30E4841-FD15-4A04-BEC0-9A570D8ABD2A}" name=" " dataDxfId="1086"/>
    <tableColumn id="3" xr3:uid="{70B5CA7E-8E00-4133-B1E6-C4D89D460A04}" name="2017 Q1" dataDxfId="1085" dataCellStyle="Comma"/>
    <tableColumn id="4" xr3:uid="{46E41D24-5A10-4FD0-AB63-2D3DB24BDEF2}" name="2017 Q2" dataDxfId="1084" dataCellStyle="Comma"/>
    <tableColumn id="5" xr3:uid="{84A0592C-B6D2-443E-AEB8-5EF8F5D6D589}" name="2017 Q3" dataDxfId="1083" dataCellStyle="Comma"/>
    <tableColumn id="6" xr3:uid="{BFA2D41C-17BE-4EAA-99C8-EDDF511B2122}" name="2017 Q4" dataDxfId="1082" dataCellStyle="Comma"/>
    <tableColumn id="7" xr3:uid="{05BE63CB-307B-413A-9D9B-DDB44C38AB37}" name="2017" dataDxfId="1081" dataCellStyle="Comma"/>
    <tableColumn id="8" xr3:uid="{E2732C3B-C479-41BA-BBF0-2551A7E30889}" name="2018 Q1" dataDxfId="1080" dataCellStyle="Comma"/>
    <tableColumn id="9" xr3:uid="{4E3B8C48-BC22-43A3-8A7A-1170A4C75C6D}" name="2018 Q2" dataDxfId="1079" dataCellStyle="Comma"/>
    <tableColumn id="10" xr3:uid="{18EE6F83-D02E-47C4-940A-C4B8AC8438EA}" name="2018 Q3" dataDxfId="1078" dataCellStyle="Comma"/>
    <tableColumn id="11" xr3:uid="{95F48712-6F80-4A78-95F7-C184208CD9DA}" name="2018 Q4" dataDxfId="1077" dataCellStyle="Comma"/>
    <tableColumn id="12" xr3:uid="{C03F1CE8-E553-4047-A6B5-B592C17F6E5D}" name="2018" dataDxfId="1076" dataCellStyle="Comma"/>
    <tableColumn id="13" xr3:uid="{B38991BA-47E2-48B2-8CCF-8CEA10BCB117}" name="2019 Q1" dataDxfId="1075" dataCellStyle="Comma"/>
    <tableColumn id="14" xr3:uid="{6829D58C-CF0D-4043-B739-69EDF2BC207B}" name="2019 Q2" dataDxfId="1074" dataCellStyle="Comma"/>
    <tableColumn id="15" xr3:uid="{1DF02CC9-9002-40C8-ABFE-9A1DFA0941B8}" name="2019 Q3" dataDxfId="1073" dataCellStyle="Comma"/>
    <tableColumn id="16" xr3:uid="{35DA4F4C-D152-4DFA-B82C-A59D0F319FF4}" name="2019 Q4" dataDxfId="1072" dataCellStyle="Comma"/>
    <tableColumn id="17" xr3:uid="{E7A798BF-800F-4652-840C-E3283C5453BB}" name="2019" dataDxfId="1071" dataCellStyle="Comma"/>
    <tableColumn id="18" xr3:uid="{8F2F72FC-E8DA-40B2-A5A2-9611C2D638E6}" name="2020 Q1" dataDxfId="1070" dataCellStyle="Comma"/>
    <tableColumn id="19" xr3:uid="{F5D00AD8-E408-48B2-98D1-B8F143037FAF}" name="2020 Q2" dataDxfId="1069" dataCellStyle="Comma"/>
    <tableColumn id="20" xr3:uid="{A7C9959F-5C19-4412-941A-57A20470E07B}" name="2020 Q3" dataDxfId="1068" dataCellStyle="Comma"/>
    <tableColumn id="21" xr3:uid="{67FC43A7-7190-43C2-9B0A-284B394CE69F}" name="2020 Q4" dataDxfId="1067" dataCellStyle="Comma"/>
    <tableColumn id="22" xr3:uid="{E5BFDDCA-65B2-4442-8855-98670298D5D7}" name="2020" dataDxfId="1066"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Whole Number Method) " altTextSummary="The total count of exporters each quarter (according to the whole number method), from 2017 quarter 1 to 2020 quarter 3, broken down by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pageSetUpPr fitToPage="1"/>
  </sheetPr>
  <dimension ref="A1:I62"/>
  <sheetViews>
    <sheetView showGridLines="0" tabSelected="1" zoomScaleNormal="100" workbookViewId="0">
      <selection activeCell="A13" sqref="A13"/>
    </sheetView>
  </sheetViews>
  <sheetFormatPr defaultRowHeight="12.75" x14ac:dyDescent="0.25"/>
  <cols>
    <col min="1" max="1" width="25.296875" customWidth="1"/>
    <col min="4" max="4" width="41.69921875" customWidth="1"/>
    <col min="5" max="5" width="22.69921875" customWidth="1"/>
    <col min="6" max="6" width="11.296875" customWidth="1"/>
  </cols>
  <sheetData>
    <row r="1" spans="1:6" ht="20.5" x14ac:dyDescent="0.4">
      <c r="A1" s="21"/>
      <c r="B1" s="21"/>
      <c r="C1" s="21"/>
      <c r="D1" s="21"/>
      <c r="E1" s="21"/>
      <c r="F1" s="21"/>
    </row>
    <row r="2" spans="1:6" ht="22.75" x14ac:dyDescent="0.4">
      <c r="A2" s="96"/>
      <c r="B2" s="96"/>
      <c r="C2" s="96"/>
      <c r="D2" s="96"/>
      <c r="E2" s="34"/>
      <c r="F2" s="15"/>
    </row>
    <row r="3" spans="1:6" ht="22.75" x14ac:dyDescent="0.4">
      <c r="A3" s="96"/>
      <c r="B3" s="96"/>
      <c r="C3" s="96"/>
      <c r="D3" s="96"/>
      <c r="E3" s="34"/>
    </row>
    <row r="13" spans="1:6" ht="50.95" customHeight="1" x14ac:dyDescent="0.7">
      <c r="A13" s="97" t="s">
        <v>52</v>
      </c>
      <c r="B13" s="40"/>
      <c r="C13" s="40"/>
      <c r="D13" s="40"/>
      <c r="E13" s="40"/>
      <c r="F13" s="40"/>
    </row>
    <row r="14" spans="1:6" ht="33.799999999999997" customHeight="1" x14ac:dyDescent="0.5">
      <c r="B14" s="98" t="s">
        <v>132</v>
      </c>
      <c r="D14" s="41"/>
      <c r="E14" s="41"/>
      <c r="F14" s="41"/>
    </row>
    <row r="15" spans="1:6" ht="34.5" customHeight="1" x14ac:dyDescent="0.4">
      <c r="A15" s="99"/>
      <c r="B15" s="42"/>
      <c r="C15" s="42"/>
      <c r="D15" s="42"/>
      <c r="E15" s="42"/>
      <c r="F15" s="42"/>
    </row>
    <row r="16" spans="1:6" ht="34.5" customHeight="1" x14ac:dyDescent="0.3">
      <c r="A16" s="100"/>
      <c r="B16" s="43"/>
      <c r="C16" s="43"/>
      <c r="D16" s="43"/>
      <c r="E16" s="43"/>
      <c r="F16" s="43"/>
    </row>
    <row r="17" spans="1:6" ht="34.5" customHeight="1" x14ac:dyDescent="0.4">
      <c r="A17" s="6"/>
      <c r="B17" s="12"/>
      <c r="C17" s="12"/>
      <c r="D17" s="12"/>
      <c r="E17" s="35"/>
      <c r="F17" s="12"/>
    </row>
    <row r="18" spans="1:6" ht="20.5" x14ac:dyDescent="0.4">
      <c r="A18" s="7" t="s">
        <v>39</v>
      </c>
      <c r="F18" s="21" t="s">
        <v>50</v>
      </c>
    </row>
    <row r="20" spans="1:6" ht="17.75" x14ac:dyDescent="0.35">
      <c r="B20" s="48" t="s">
        <v>144</v>
      </c>
      <c r="C20" s="10"/>
      <c r="D20" s="10"/>
      <c r="E20" s="10"/>
      <c r="F20" s="13">
        <v>1</v>
      </c>
    </row>
    <row r="21" spans="1:6" ht="25.1" customHeight="1" x14ac:dyDescent="0.35">
      <c r="B21" s="48" t="s">
        <v>49</v>
      </c>
      <c r="C21" s="10"/>
      <c r="D21" s="10"/>
      <c r="E21" s="10"/>
      <c r="F21" s="19">
        <v>2</v>
      </c>
    </row>
    <row r="22" spans="1:6" ht="30.35" customHeight="1" x14ac:dyDescent="0.35">
      <c r="A22" s="9" t="s">
        <v>40</v>
      </c>
      <c r="B22" s="48" t="s">
        <v>41</v>
      </c>
      <c r="C22" s="9"/>
      <c r="D22" s="9"/>
      <c r="E22" s="9"/>
      <c r="F22" s="19">
        <v>3</v>
      </c>
    </row>
    <row r="23" spans="1:6" ht="30.35" customHeight="1" x14ac:dyDescent="0.35">
      <c r="A23" s="8" t="s">
        <v>42</v>
      </c>
      <c r="B23" s="48" t="s">
        <v>45</v>
      </c>
      <c r="C23" s="9"/>
      <c r="D23" s="9"/>
      <c r="E23" s="9"/>
      <c r="F23" s="19">
        <v>4</v>
      </c>
    </row>
    <row r="24" spans="1:6" ht="30.35" customHeight="1" x14ac:dyDescent="0.3">
      <c r="A24" s="8" t="s">
        <v>43</v>
      </c>
      <c r="B24" s="8" t="s">
        <v>46</v>
      </c>
      <c r="C24" s="9"/>
      <c r="D24" s="9"/>
      <c r="E24" s="9"/>
    </row>
    <row r="25" spans="1:6" ht="30.35" customHeight="1" x14ac:dyDescent="0.35">
      <c r="A25" s="8"/>
      <c r="B25" s="47" t="s">
        <v>140</v>
      </c>
      <c r="C25" s="9"/>
      <c r="D25" s="9"/>
      <c r="E25" s="9"/>
      <c r="F25" s="19">
        <v>5</v>
      </c>
    </row>
    <row r="26" spans="1:6" ht="30.35" customHeight="1" x14ac:dyDescent="0.35">
      <c r="A26" s="8"/>
      <c r="B26" s="47" t="s">
        <v>141</v>
      </c>
      <c r="C26" s="9"/>
      <c r="D26" s="9"/>
      <c r="E26" s="9"/>
      <c r="F26" s="19">
        <v>6</v>
      </c>
    </row>
    <row r="27" spans="1:6" ht="30.35" customHeight="1" x14ac:dyDescent="0.35">
      <c r="A27" s="8" t="s">
        <v>44</v>
      </c>
      <c r="B27" s="8" t="s">
        <v>47</v>
      </c>
      <c r="C27" s="9"/>
      <c r="D27" s="9"/>
      <c r="E27" s="9"/>
      <c r="F27" s="19">
        <v>6</v>
      </c>
    </row>
    <row r="28" spans="1:6" ht="30.35" customHeight="1" x14ac:dyDescent="0.35">
      <c r="A28" s="8"/>
      <c r="B28" s="47" t="s">
        <v>142</v>
      </c>
      <c r="C28" s="9"/>
      <c r="D28" s="9"/>
      <c r="E28" s="9"/>
      <c r="F28" s="19">
        <v>7</v>
      </c>
    </row>
    <row r="29" spans="1:6" ht="30.35" customHeight="1" x14ac:dyDescent="0.35">
      <c r="A29" s="8"/>
      <c r="B29" s="47" t="s">
        <v>143</v>
      </c>
      <c r="C29" s="9"/>
      <c r="D29" s="9"/>
      <c r="E29" s="9"/>
      <c r="F29" s="19">
        <v>8</v>
      </c>
    </row>
    <row r="30" spans="1:6" ht="30.35" customHeight="1" x14ac:dyDescent="0.35">
      <c r="A30" s="11" t="s">
        <v>48</v>
      </c>
      <c r="B30" s="11" t="s">
        <v>51</v>
      </c>
      <c r="C30" s="9"/>
      <c r="D30" s="9"/>
      <c r="E30" s="9"/>
      <c r="F30" s="19"/>
    </row>
    <row r="31" spans="1:6" ht="30.35" customHeight="1" x14ac:dyDescent="0.35">
      <c r="A31" s="11"/>
      <c r="B31" s="47" t="s">
        <v>3</v>
      </c>
      <c r="C31" s="9"/>
      <c r="D31" s="9"/>
      <c r="E31" s="9"/>
      <c r="F31" s="19">
        <v>9</v>
      </c>
    </row>
    <row r="32" spans="1:6" ht="23.95" customHeight="1" x14ac:dyDescent="0.35">
      <c r="A32" s="9"/>
      <c r="B32" s="47" t="s">
        <v>4</v>
      </c>
      <c r="C32" s="9"/>
      <c r="D32" s="9"/>
      <c r="E32" s="9"/>
      <c r="F32" s="19">
        <v>10</v>
      </c>
    </row>
    <row r="33" spans="1:6" ht="23.95" customHeight="1" x14ac:dyDescent="0.35">
      <c r="A33" s="9"/>
      <c r="B33" s="47" t="s">
        <v>5</v>
      </c>
      <c r="C33" s="9"/>
      <c r="D33" s="9"/>
      <c r="E33" s="9"/>
      <c r="F33" s="19">
        <v>11</v>
      </c>
    </row>
    <row r="34" spans="1:6" ht="23.95" customHeight="1" x14ac:dyDescent="0.35">
      <c r="A34" s="9"/>
      <c r="B34" s="47" t="s">
        <v>6</v>
      </c>
      <c r="C34" s="9"/>
      <c r="D34" s="9"/>
      <c r="E34" s="9"/>
      <c r="F34" s="19">
        <v>12</v>
      </c>
    </row>
    <row r="35" spans="1:6" ht="23.95" customHeight="1" x14ac:dyDescent="0.35">
      <c r="A35" s="9"/>
      <c r="B35" s="47" t="s">
        <v>7</v>
      </c>
      <c r="C35" s="9"/>
      <c r="D35" s="9"/>
      <c r="E35" s="9"/>
      <c r="F35" s="19">
        <v>13</v>
      </c>
    </row>
    <row r="36" spans="1:6" ht="23.95" customHeight="1" x14ac:dyDescent="0.35">
      <c r="A36" s="9"/>
      <c r="B36" s="47" t="s">
        <v>8</v>
      </c>
      <c r="C36" s="9"/>
      <c r="D36" s="9"/>
      <c r="E36" s="9"/>
      <c r="F36" s="19">
        <v>14</v>
      </c>
    </row>
    <row r="37" spans="1:6" ht="23.95" customHeight="1" x14ac:dyDescent="0.35">
      <c r="A37" s="9"/>
      <c r="B37" s="47" t="s">
        <v>16</v>
      </c>
      <c r="C37" s="9"/>
      <c r="D37" s="9"/>
      <c r="E37" s="9"/>
      <c r="F37" s="19">
        <v>15</v>
      </c>
    </row>
    <row r="38" spans="1:6" ht="23.95" customHeight="1" x14ac:dyDescent="0.35">
      <c r="A38" s="9"/>
      <c r="B38" s="47" t="s">
        <v>9</v>
      </c>
      <c r="C38" s="9"/>
      <c r="D38" s="9"/>
      <c r="E38" s="9"/>
      <c r="F38" s="19">
        <v>16</v>
      </c>
    </row>
    <row r="39" spans="1:6" ht="23.95" customHeight="1" x14ac:dyDescent="0.35">
      <c r="A39" s="9"/>
      <c r="B39" s="47" t="s">
        <v>10</v>
      </c>
      <c r="C39" s="9"/>
      <c r="D39" s="9"/>
      <c r="E39" s="9"/>
      <c r="F39" s="19">
        <v>17</v>
      </c>
    </row>
    <row r="40" spans="1:6" ht="23.95" customHeight="1" x14ac:dyDescent="0.35">
      <c r="A40" s="9"/>
      <c r="B40" s="47" t="s">
        <v>11</v>
      </c>
      <c r="C40" s="9"/>
      <c r="D40" s="9"/>
      <c r="E40" s="9"/>
      <c r="F40" s="19">
        <v>18</v>
      </c>
    </row>
    <row r="41" spans="1:6" ht="23.95" customHeight="1" x14ac:dyDescent="0.35">
      <c r="A41" s="9"/>
      <c r="B41" s="47" t="s">
        <v>12</v>
      </c>
      <c r="C41" s="9"/>
      <c r="D41" s="9"/>
      <c r="E41" s="9"/>
      <c r="F41" s="19">
        <v>19</v>
      </c>
    </row>
    <row r="42" spans="1:6" ht="23.95" customHeight="1" x14ac:dyDescent="0.35">
      <c r="A42" s="9"/>
      <c r="B42" s="47" t="s">
        <v>13</v>
      </c>
      <c r="C42" s="9"/>
      <c r="D42" s="9"/>
      <c r="E42" s="9"/>
      <c r="F42" s="19">
        <v>20</v>
      </c>
    </row>
    <row r="43" spans="1:6" ht="23.95" customHeight="1" x14ac:dyDescent="0.35">
      <c r="A43" s="9"/>
      <c r="B43" s="47" t="s">
        <v>14</v>
      </c>
      <c r="C43" s="9"/>
      <c r="D43" s="9"/>
      <c r="E43" s="9"/>
      <c r="F43" s="19">
        <v>21</v>
      </c>
    </row>
    <row r="44" spans="1:6" ht="23.95" customHeight="1" x14ac:dyDescent="0.35">
      <c r="A44" s="9"/>
      <c r="B44" s="47" t="s">
        <v>15</v>
      </c>
      <c r="C44" s="9"/>
      <c r="D44" s="9"/>
      <c r="E44" s="9"/>
      <c r="F44" s="19">
        <v>22</v>
      </c>
    </row>
    <row r="45" spans="1:6" ht="23.95" customHeight="1" x14ac:dyDescent="0.35">
      <c r="A45" s="9"/>
      <c r="B45" s="47" t="s">
        <v>91</v>
      </c>
      <c r="C45" s="9"/>
      <c r="D45" s="9"/>
      <c r="E45" s="9"/>
      <c r="F45" s="19">
        <v>23</v>
      </c>
    </row>
    <row r="46" spans="1:6" ht="17.75" x14ac:dyDescent="0.35">
      <c r="B46" s="47" t="s">
        <v>92</v>
      </c>
      <c r="F46" s="19">
        <v>24</v>
      </c>
    </row>
    <row r="47" spans="1:6" x14ac:dyDescent="0.25">
      <c r="D47" t="s">
        <v>2</v>
      </c>
    </row>
    <row r="52" spans="1:9" x14ac:dyDescent="0.25">
      <c r="A52" s="16"/>
      <c r="B52" s="16"/>
      <c r="C52" s="16"/>
      <c r="D52" s="16"/>
      <c r="E52" s="16"/>
      <c r="F52" s="16"/>
    </row>
    <row r="53" spans="1:9" ht="20.25" customHeight="1" x14ac:dyDescent="0.3">
      <c r="A53" s="95" t="s">
        <v>120</v>
      </c>
      <c r="B53" s="95"/>
      <c r="C53" s="95"/>
      <c r="D53" s="95"/>
      <c r="E53" s="95" t="s">
        <v>131</v>
      </c>
      <c r="F53" s="95"/>
      <c r="G53" s="36"/>
      <c r="H53" s="36"/>
      <c r="I53" s="36"/>
    </row>
    <row r="54" spans="1:9" ht="15.55" x14ac:dyDescent="0.3">
      <c r="A54" s="14"/>
      <c r="B54" s="14"/>
    </row>
    <row r="55" spans="1:9" ht="15.55" x14ac:dyDescent="0.3">
      <c r="A55" s="14"/>
      <c r="B55" s="14"/>
    </row>
    <row r="56" spans="1:9" ht="14.4" x14ac:dyDescent="0.3">
      <c r="A56" s="44" t="s">
        <v>133</v>
      </c>
    </row>
    <row r="57" spans="1:9" x14ac:dyDescent="0.25">
      <c r="A57" s="45" t="s">
        <v>134</v>
      </c>
    </row>
    <row r="58" spans="1:9" x14ac:dyDescent="0.25">
      <c r="A58" s="46" t="s">
        <v>135</v>
      </c>
    </row>
    <row r="59" spans="1:9" x14ac:dyDescent="0.25">
      <c r="A59" s="46" t="s">
        <v>136</v>
      </c>
    </row>
    <row r="60" spans="1:9" x14ac:dyDescent="0.25">
      <c r="A60" s="46" t="s">
        <v>137</v>
      </c>
    </row>
    <row r="61" spans="1:9" x14ac:dyDescent="0.25">
      <c r="A61" s="46" t="s">
        <v>138</v>
      </c>
    </row>
    <row r="62" spans="1:9" x14ac:dyDescent="0.25">
      <c r="A62" s="46" t="s">
        <v>139</v>
      </c>
    </row>
  </sheetData>
  <phoneticPr fontId="0" type="noConversion"/>
  <hyperlinks>
    <hyperlink ref="B20" location="Title!A1" display="Title and Contents" xr:uid="{C342A789-39A8-4A07-ACB6-4D42F90C2228}"/>
    <hyperlink ref="B21" location="Notes!A1" display="Notes to the Tables" xr:uid="{7B5FD0B1-F58C-4CBD-AD26-F3F642F0144C}"/>
    <hyperlink ref="B22" location="VE!A1" display="Value of Exports by Region" xr:uid="{D0261689-E5F3-4DA7-B313-CBF0DC4A23C2}"/>
    <hyperlink ref="B23" location="VI!A1" display="Value of Imports by Region" xr:uid="{7593EA8B-C8FD-4D26-A742-AFC66FF9F2A1}"/>
    <hyperlink ref="B25" location="CE!A1" display="Count of Exporters by Region - Whole Number Method" xr:uid="{3D6A5F9B-0808-4AB9-B985-E78A289B0973}"/>
    <hyperlink ref="B26" location="CEp!A1" display="Count of Exporters by Region - Proportion Method" xr:uid="{2E71382D-E57A-4386-814D-B7C6F950D57A}"/>
    <hyperlink ref="B28" location="CI!A1" display="Count of Importers by Region - Whole Number Method" xr:uid="{73926B60-BF42-40C4-BC0F-4F7131E41DB2}"/>
    <hyperlink ref="B29" location="CIp!A1" display="Count of Importers by Region - Proportion Method" xr:uid="{1A8DD453-B82D-4BDC-B762-43DB67B87AAB}"/>
    <hyperlink ref="B31" location="UK!A1" display="United Kingdom" xr:uid="{6DD18987-8EA8-46A3-B928-474E1057140A}"/>
    <hyperlink ref="B32" location="NE!A1" display="North East" xr:uid="{57E35D87-226A-4A58-AEF8-6AAE272FC6D6}"/>
    <hyperlink ref="B33" location="NW!A1" display="North West" xr:uid="{7BBD3D1A-2A5F-478C-8F7C-217B3BAA1575}"/>
    <hyperlink ref="B34" location="YH!A1" display="Yorkshire and the Humber" xr:uid="{FF5F4E28-D924-424F-B696-45E995AE23E8}"/>
    <hyperlink ref="B35" location="EM!A1" display="East Midlands" xr:uid="{EBB114F7-BA51-4648-89EA-37E76CCE7B0A}"/>
    <hyperlink ref="B36" location="WM!A1" display="West Midlands" xr:uid="{79770330-268D-4D8B-9008-74B5C40478A3}"/>
    <hyperlink ref="B37" location="EA!A1" display="East" xr:uid="{0A38655A-00E8-44E8-A75A-A20BED10A473}"/>
    <hyperlink ref="B38" location="LO!A1" display="London" xr:uid="{D4676172-0509-4B28-98C4-2AEC77715FF6}"/>
    <hyperlink ref="B39" location="SE!A1" display="South East" xr:uid="{D7FAC533-B6A2-4167-A64D-3715858B979A}"/>
    <hyperlink ref="B40" location="SW!A1" display="South West" xr:uid="{C8D356CC-5306-40D1-A451-C6E322A7D039}"/>
    <hyperlink ref="B41" location="EN!A1" display="England" xr:uid="{FA970C27-895D-47F3-A353-854D5ACAE102}"/>
    <hyperlink ref="B42" location="WA!A1" display="Wales" xr:uid="{2921FFBA-99A9-408B-A0C7-282026995F0F}"/>
    <hyperlink ref="B43" location="SC!A1" display="Scotland" xr:uid="{C207EF6A-FF4B-41B3-8CE5-400C4FC20006}"/>
    <hyperlink ref="B44" location="NI!A1" display="Northern Ireland" xr:uid="{63EB546F-28D7-42CD-A0A3-A794FD9DE4E9}"/>
    <hyperlink ref="B45" location="ZA!A1" display="Unallocated - Known region" xr:uid="{E63B5086-1A96-4568-965A-18D4570C3B66}"/>
    <hyperlink ref="B46" location="ZB!A1" display="Unallocated - Unknown region" xr:uid="{33D1CA16-5812-4208-A658-1BC08CD9D084}"/>
  </hyperlinks>
  <pageMargins left="0.74803149606299213" right="0.70866141732283472" top="0.78740157480314965" bottom="0.6692913385826772" header="0.55118110236220474" footer="0.35433070866141736"/>
  <pageSetup paperSize="9" scale="56"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1.0976562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L1" s="103"/>
      <c r="Q1" s="103"/>
      <c r="V1" s="103" t="s">
        <v>128</v>
      </c>
    </row>
    <row r="2" spans="1:22" s="9" customFormat="1" ht="17.75" x14ac:dyDescent="0.35">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4</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57</v>
      </c>
      <c r="D8" s="58">
        <v>55</v>
      </c>
      <c r="E8" s="58">
        <v>58</v>
      </c>
      <c r="F8" s="58">
        <v>58</v>
      </c>
      <c r="G8" s="59">
        <v>228</v>
      </c>
      <c r="H8" s="58">
        <v>58</v>
      </c>
      <c r="I8" s="58">
        <v>54</v>
      </c>
      <c r="J8" s="58">
        <v>54</v>
      </c>
      <c r="K8" s="58">
        <v>58</v>
      </c>
      <c r="L8" s="59">
        <v>223</v>
      </c>
      <c r="M8" s="58">
        <v>65</v>
      </c>
      <c r="N8" s="58">
        <v>52</v>
      </c>
      <c r="O8" s="58">
        <v>59</v>
      </c>
      <c r="P8" s="58">
        <v>58</v>
      </c>
      <c r="Q8" s="59">
        <v>233</v>
      </c>
      <c r="R8" s="58">
        <v>48</v>
      </c>
      <c r="S8" s="58">
        <v>43</v>
      </c>
      <c r="T8" s="58">
        <v>51</v>
      </c>
      <c r="U8" s="58" t="s">
        <v>125</v>
      </c>
      <c r="V8" s="59">
        <v>142</v>
      </c>
    </row>
    <row r="9" spans="1:22" ht="12.75" customHeight="1" x14ac:dyDescent="0.25">
      <c r="A9" s="63" t="s">
        <v>22</v>
      </c>
      <c r="B9" s="80"/>
      <c r="C9" s="58">
        <v>3</v>
      </c>
      <c r="D9" s="58">
        <v>4</v>
      </c>
      <c r="E9" s="58">
        <v>4</v>
      </c>
      <c r="F9" s="58">
        <v>4</v>
      </c>
      <c r="G9" s="59">
        <v>16</v>
      </c>
      <c r="H9" s="58">
        <v>4</v>
      </c>
      <c r="I9" s="58">
        <v>5</v>
      </c>
      <c r="J9" s="58">
        <v>6</v>
      </c>
      <c r="K9" s="58">
        <v>6</v>
      </c>
      <c r="L9" s="59">
        <v>21</v>
      </c>
      <c r="M9" s="58">
        <v>6</v>
      </c>
      <c r="N9" s="58">
        <v>8</v>
      </c>
      <c r="O9" s="58">
        <v>6</v>
      </c>
      <c r="P9" s="58">
        <v>5</v>
      </c>
      <c r="Q9" s="59">
        <v>25</v>
      </c>
      <c r="R9" s="58">
        <v>5</v>
      </c>
      <c r="S9" s="58">
        <v>5</v>
      </c>
      <c r="T9" s="58">
        <v>7</v>
      </c>
      <c r="U9" s="58" t="s">
        <v>125</v>
      </c>
      <c r="V9" s="59">
        <v>16</v>
      </c>
    </row>
    <row r="10" spans="1:22" ht="12.75" customHeight="1" x14ac:dyDescent="0.25">
      <c r="A10" s="63" t="s">
        <v>23</v>
      </c>
      <c r="B10" s="80"/>
      <c r="C10" s="58">
        <v>49</v>
      </c>
      <c r="D10" s="58">
        <v>54</v>
      </c>
      <c r="E10" s="58">
        <v>56</v>
      </c>
      <c r="F10" s="58">
        <v>54</v>
      </c>
      <c r="G10" s="59">
        <v>213</v>
      </c>
      <c r="H10" s="58">
        <v>51</v>
      </c>
      <c r="I10" s="58">
        <v>51</v>
      </c>
      <c r="J10" s="58">
        <v>49</v>
      </c>
      <c r="K10" s="58">
        <v>50</v>
      </c>
      <c r="L10" s="59">
        <v>200</v>
      </c>
      <c r="M10" s="58">
        <v>42</v>
      </c>
      <c r="N10" s="58">
        <v>40</v>
      </c>
      <c r="O10" s="58">
        <v>41</v>
      </c>
      <c r="P10" s="58">
        <v>33</v>
      </c>
      <c r="Q10" s="59">
        <v>157</v>
      </c>
      <c r="R10" s="58">
        <v>42</v>
      </c>
      <c r="S10" s="58">
        <v>31</v>
      </c>
      <c r="T10" s="58">
        <v>40</v>
      </c>
      <c r="U10" s="58" t="s">
        <v>125</v>
      </c>
      <c r="V10" s="59">
        <v>113</v>
      </c>
    </row>
    <row r="11" spans="1:22" ht="12.75" customHeight="1" x14ac:dyDescent="0.25">
      <c r="A11" s="63" t="s">
        <v>24</v>
      </c>
      <c r="B11" s="80"/>
      <c r="C11" s="58">
        <v>28</v>
      </c>
      <c r="D11" s="58">
        <v>19</v>
      </c>
      <c r="E11" s="58">
        <v>18</v>
      </c>
      <c r="F11" s="58">
        <v>6</v>
      </c>
      <c r="G11" s="59">
        <v>70</v>
      </c>
      <c r="H11" s="58">
        <v>5</v>
      </c>
      <c r="I11" s="58">
        <v>6</v>
      </c>
      <c r="J11" s="58">
        <v>7</v>
      </c>
      <c r="K11" s="58">
        <v>7</v>
      </c>
      <c r="L11" s="59">
        <v>26</v>
      </c>
      <c r="M11" s="58">
        <v>2</v>
      </c>
      <c r="N11" s="58">
        <v>11</v>
      </c>
      <c r="O11" s="58">
        <v>2</v>
      </c>
      <c r="P11" s="58">
        <v>2</v>
      </c>
      <c r="Q11" s="59">
        <v>17</v>
      </c>
      <c r="R11" s="58">
        <v>2</v>
      </c>
      <c r="S11" s="58">
        <v>4</v>
      </c>
      <c r="T11" s="58">
        <v>3</v>
      </c>
      <c r="U11" s="58" t="s">
        <v>125</v>
      </c>
      <c r="V11" s="59">
        <v>8</v>
      </c>
    </row>
    <row r="12" spans="1:22" ht="12.75" customHeight="1" x14ac:dyDescent="0.25">
      <c r="A12" s="63" t="s">
        <v>25</v>
      </c>
      <c r="B12" s="80"/>
      <c r="C12" s="58">
        <v>1</v>
      </c>
      <c r="D12" s="58">
        <v>1</v>
      </c>
      <c r="E12" s="58">
        <v>1</v>
      </c>
      <c r="F12" s="58">
        <v>3</v>
      </c>
      <c r="G12" s="59">
        <v>5</v>
      </c>
      <c r="H12" s="58">
        <v>0</v>
      </c>
      <c r="I12" s="58">
        <v>0</v>
      </c>
      <c r="J12" s="58">
        <v>0</v>
      </c>
      <c r="K12" s="58">
        <v>1</v>
      </c>
      <c r="L12" s="59">
        <v>1</v>
      </c>
      <c r="M12" s="58">
        <v>0</v>
      </c>
      <c r="N12" s="58">
        <v>2</v>
      </c>
      <c r="O12" s="58">
        <v>0</v>
      </c>
      <c r="P12" s="58">
        <v>1</v>
      </c>
      <c r="Q12" s="59">
        <v>4</v>
      </c>
      <c r="R12" s="58">
        <v>0</v>
      </c>
      <c r="S12" s="58">
        <v>0</v>
      </c>
      <c r="T12" s="58">
        <v>0</v>
      </c>
      <c r="U12" s="58" t="s">
        <v>125</v>
      </c>
      <c r="V12" s="59">
        <v>1</v>
      </c>
    </row>
    <row r="13" spans="1:22" ht="12.75" customHeight="1" x14ac:dyDescent="0.25">
      <c r="A13" s="63" t="s">
        <v>26</v>
      </c>
      <c r="B13" s="80"/>
      <c r="C13" s="58">
        <v>664</v>
      </c>
      <c r="D13" s="58">
        <v>672</v>
      </c>
      <c r="E13" s="58">
        <v>750</v>
      </c>
      <c r="F13" s="58">
        <v>707</v>
      </c>
      <c r="G13" s="59">
        <v>2793</v>
      </c>
      <c r="H13" s="58">
        <v>769</v>
      </c>
      <c r="I13" s="58">
        <v>697</v>
      </c>
      <c r="J13" s="58">
        <v>713</v>
      </c>
      <c r="K13" s="58">
        <v>660</v>
      </c>
      <c r="L13" s="59">
        <v>2840</v>
      </c>
      <c r="M13" s="58">
        <v>783</v>
      </c>
      <c r="N13" s="58">
        <v>708</v>
      </c>
      <c r="O13" s="58">
        <v>721</v>
      </c>
      <c r="P13" s="58">
        <v>588</v>
      </c>
      <c r="Q13" s="59">
        <v>2800</v>
      </c>
      <c r="R13" s="58">
        <v>712</v>
      </c>
      <c r="S13" s="58">
        <v>625</v>
      </c>
      <c r="T13" s="58">
        <v>698</v>
      </c>
      <c r="U13" s="58" t="s">
        <v>125</v>
      </c>
      <c r="V13" s="59">
        <v>2035</v>
      </c>
    </row>
    <row r="14" spans="1:22" ht="12.75" customHeight="1" x14ac:dyDescent="0.25">
      <c r="A14" s="63" t="s">
        <v>27</v>
      </c>
      <c r="B14" s="80"/>
      <c r="C14" s="58">
        <v>311</v>
      </c>
      <c r="D14" s="58">
        <v>338</v>
      </c>
      <c r="E14" s="58">
        <v>327</v>
      </c>
      <c r="F14" s="58">
        <v>348</v>
      </c>
      <c r="G14" s="59">
        <v>1324</v>
      </c>
      <c r="H14" s="58">
        <v>329</v>
      </c>
      <c r="I14" s="58">
        <v>334</v>
      </c>
      <c r="J14" s="58">
        <v>328</v>
      </c>
      <c r="K14" s="58">
        <v>348</v>
      </c>
      <c r="L14" s="59">
        <v>1340</v>
      </c>
      <c r="M14" s="58">
        <v>372</v>
      </c>
      <c r="N14" s="58">
        <v>402</v>
      </c>
      <c r="O14" s="58">
        <v>441</v>
      </c>
      <c r="P14" s="58">
        <v>418</v>
      </c>
      <c r="Q14" s="59">
        <v>1633</v>
      </c>
      <c r="R14" s="58">
        <v>481</v>
      </c>
      <c r="S14" s="58">
        <v>403</v>
      </c>
      <c r="T14" s="58">
        <v>489</v>
      </c>
      <c r="U14" s="58" t="s">
        <v>125</v>
      </c>
      <c r="V14" s="59">
        <v>1374</v>
      </c>
    </row>
    <row r="15" spans="1:22" ht="12.75" customHeight="1" x14ac:dyDescent="0.25">
      <c r="A15" s="63" t="s">
        <v>28</v>
      </c>
      <c r="B15" s="80"/>
      <c r="C15" s="58">
        <v>1868</v>
      </c>
      <c r="D15" s="58">
        <v>1749</v>
      </c>
      <c r="E15" s="58">
        <v>1746</v>
      </c>
      <c r="F15" s="58">
        <v>2053</v>
      </c>
      <c r="G15" s="59">
        <v>7417</v>
      </c>
      <c r="H15" s="58">
        <v>1899</v>
      </c>
      <c r="I15" s="58">
        <v>2015</v>
      </c>
      <c r="J15" s="58">
        <v>1787</v>
      </c>
      <c r="K15" s="58">
        <v>1911</v>
      </c>
      <c r="L15" s="59">
        <v>7612</v>
      </c>
      <c r="M15" s="58">
        <v>1976</v>
      </c>
      <c r="N15" s="58">
        <v>1674</v>
      </c>
      <c r="O15" s="58">
        <v>1696</v>
      </c>
      <c r="P15" s="58">
        <v>1913</v>
      </c>
      <c r="Q15" s="59">
        <v>7258</v>
      </c>
      <c r="R15" s="58">
        <v>1671</v>
      </c>
      <c r="S15" s="58">
        <v>661</v>
      </c>
      <c r="T15" s="58">
        <v>1365</v>
      </c>
      <c r="U15" s="58" t="s">
        <v>125</v>
      </c>
      <c r="V15" s="59">
        <v>3697</v>
      </c>
    </row>
    <row r="16" spans="1:22" ht="12.75" customHeight="1" x14ac:dyDescent="0.25">
      <c r="A16" s="63" t="s">
        <v>1</v>
      </c>
      <c r="B16" s="80"/>
      <c r="C16" s="58">
        <v>212</v>
      </c>
      <c r="D16" s="58">
        <v>207</v>
      </c>
      <c r="E16" s="58">
        <v>210</v>
      </c>
      <c r="F16" s="58">
        <v>202</v>
      </c>
      <c r="G16" s="59">
        <v>831</v>
      </c>
      <c r="H16" s="58">
        <v>223</v>
      </c>
      <c r="I16" s="58">
        <v>231</v>
      </c>
      <c r="J16" s="58">
        <v>231</v>
      </c>
      <c r="K16" s="58">
        <v>203</v>
      </c>
      <c r="L16" s="59">
        <v>888</v>
      </c>
      <c r="M16" s="58">
        <v>266</v>
      </c>
      <c r="N16" s="58">
        <v>276</v>
      </c>
      <c r="O16" s="58">
        <v>285</v>
      </c>
      <c r="P16" s="58">
        <v>302</v>
      </c>
      <c r="Q16" s="59">
        <v>1129</v>
      </c>
      <c r="R16" s="58">
        <v>254</v>
      </c>
      <c r="S16" s="58">
        <v>180</v>
      </c>
      <c r="T16" s="58">
        <v>276</v>
      </c>
      <c r="U16" s="58" t="s">
        <v>125</v>
      </c>
      <c r="V16" s="59">
        <v>711</v>
      </c>
    </row>
    <row r="17" spans="1:22" ht="12.75" customHeight="1" x14ac:dyDescent="0.25">
      <c r="A17" s="63" t="s">
        <v>0</v>
      </c>
      <c r="B17" s="80"/>
      <c r="C17" s="58">
        <v>5</v>
      </c>
      <c r="D17" s="58">
        <v>5</v>
      </c>
      <c r="E17" s="58">
        <v>3</v>
      </c>
      <c r="F17" s="58">
        <v>3</v>
      </c>
      <c r="G17" s="59">
        <v>16</v>
      </c>
      <c r="H17" s="58">
        <v>3</v>
      </c>
      <c r="I17" s="58">
        <v>5</v>
      </c>
      <c r="J17" s="58">
        <v>4</v>
      </c>
      <c r="K17" s="58">
        <v>4</v>
      </c>
      <c r="L17" s="59">
        <v>17</v>
      </c>
      <c r="M17" s="58">
        <v>4</v>
      </c>
      <c r="N17" s="58">
        <v>4</v>
      </c>
      <c r="O17" s="58">
        <v>4</v>
      </c>
      <c r="P17" s="58">
        <v>5</v>
      </c>
      <c r="Q17" s="59">
        <v>17</v>
      </c>
      <c r="R17" s="58">
        <v>5</v>
      </c>
      <c r="S17" s="58">
        <v>3</v>
      </c>
      <c r="T17" s="58">
        <v>5</v>
      </c>
      <c r="U17" s="58" t="s">
        <v>125</v>
      </c>
      <c r="V17" s="59">
        <v>13</v>
      </c>
    </row>
    <row r="18" spans="1:22" ht="15.55" x14ac:dyDescent="0.25">
      <c r="A18" s="90" t="s">
        <v>17</v>
      </c>
      <c r="B18" s="91"/>
      <c r="C18" s="65">
        <v>3197</v>
      </c>
      <c r="D18" s="65">
        <v>3104</v>
      </c>
      <c r="E18" s="65">
        <v>3173</v>
      </c>
      <c r="F18" s="65">
        <v>3438</v>
      </c>
      <c r="G18" s="66">
        <v>12912</v>
      </c>
      <c r="H18" s="65">
        <v>3342</v>
      </c>
      <c r="I18" s="65">
        <v>3399</v>
      </c>
      <c r="J18" s="65">
        <v>3180</v>
      </c>
      <c r="K18" s="65">
        <v>3248</v>
      </c>
      <c r="L18" s="66">
        <v>13169</v>
      </c>
      <c r="M18" s="65">
        <v>3515</v>
      </c>
      <c r="N18" s="65">
        <v>3177</v>
      </c>
      <c r="O18" s="65">
        <v>3257</v>
      </c>
      <c r="P18" s="65">
        <v>3325</v>
      </c>
      <c r="Q18" s="66">
        <v>13274</v>
      </c>
      <c r="R18" s="65">
        <v>3221</v>
      </c>
      <c r="S18" s="65">
        <v>1955</v>
      </c>
      <c r="T18" s="65">
        <v>2933</v>
      </c>
      <c r="U18" s="65" t="s">
        <v>125</v>
      </c>
      <c r="V18" s="66">
        <v>8109</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135</v>
      </c>
      <c r="D21" s="58">
        <v>148</v>
      </c>
      <c r="E21" s="58">
        <v>144</v>
      </c>
      <c r="F21" s="58">
        <v>153</v>
      </c>
      <c r="G21" s="59">
        <v>580</v>
      </c>
      <c r="H21" s="58">
        <v>144</v>
      </c>
      <c r="I21" s="58">
        <v>148</v>
      </c>
      <c r="J21" s="58">
        <v>155</v>
      </c>
      <c r="K21" s="58">
        <v>160</v>
      </c>
      <c r="L21" s="59">
        <v>607</v>
      </c>
      <c r="M21" s="58">
        <v>166</v>
      </c>
      <c r="N21" s="58">
        <v>155</v>
      </c>
      <c r="O21" s="58">
        <v>159</v>
      </c>
      <c r="P21" s="58">
        <v>156</v>
      </c>
      <c r="Q21" s="59">
        <v>637</v>
      </c>
      <c r="R21" s="58">
        <v>135</v>
      </c>
      <c r="S21" s="58">
        <v>140</v>
      </c>
      <c r="T21" s="58">
        <v>124</v>
      </c>
      <c r="U21" s="58" t="s">
        <v>125</v>
      </c>
      <c r="V21" s="59">
        <v>399</v>
      </c>
    </row>
    <row r="22" spans="1:22" ht="12.75" customHeight="1" x14ac:dyDescent="0.25">
      <c r="A22" s="81" t="s">
        <v>22</v>
      </c>
      <c r="B22" s="80"/>
      <c r="C22" s="58">
        <v>17</v>
      </c>
      <c r="D22" s="58">
        <v>19</v>
      </c>
      <c r="E22" s="58">
        <v>21</v>
      </c>
      <c r="F22" s="58">
        <v>25</v>
      </c>
      <c r="G22" s="59">
        <v>81</v>
      </c>
      <c r="H22" s="58">
        <v>18</v>
      </c>
      <c r="I22" s="58">
        <v>21</v>
      </c>
      <c r="J22" s="58">
        <v>23</v>
      </c>
      <c r="K22" s="58">
        <v>28</v>
      </c>
      <c r="L22" s="59">
        <v>90</v>
      </c>
      <c r="M22" s="58">
        <v>20</v>
      </c>
      <c r="N22" s="58">
        <v>24</v>
      </c>
      <c r="O22" s="58">
        <v>23</v>
      </c>
      <c r="P22" s="58">
        <v>27</v>
      </c>
      <c r="Q22" s="59">
        <v>94</v>
      </c>
      <c r="R22" s="58">
        <v>18</v>
      </c>
      <c r="S22" s="58">
        <v>23</v>
      </c>
      <c r="T22" s="58">
        <v>23</v>
      </c>
      <c r="U22" s="58" t="s">
        <v>125</v>
      </c>
      <c r="V22" s="59">
        <v>64</v>
      </c>
    </row>
    <row r="23" spans="1:22" ht="12.75" customHeight="1" x14ac:dyDescent="0.25">
      <c r="A23" s="81" t="s">
        <v>23</v>
      </c>
      <c r="B23" s="80"/>
      <c r="C23" s="58">
        <v>89</v>
      </c>
      <c r="D23" s="58">
        <v>90</v>
      </c>
      <c r="E23" s="58">
        <v>98</v>
      </c>
      <c r="F23" s="58">
        <v>88</v>
      </c>
      <c r="G23" s="59">
        <v>365</v>
      </c>
      <c r="H23" s="58">
        <v>95</v>
      </c>
      <c r="I23" s="58">
        <v>113</v>
      </c>
      <c r="J23" s="58">
        <v>133</v>
      </c>
      <c r="K23" s="58">
        <v>121</v>
      </c>
      <c r="L23" s="59">
        <v>463</v>
      </c>
      <c r="M23" s="58">
        <v>132</v>
      </c>
      <c r="N23" s="58">
        <v>151</v>
      </c>
      <c r="O23" s="58">
        <v>150</v>
      </c>
      <c r="P23" s="58">
        <v>175</v>
      </c>
      <c r="Q23" s="59">
        <v>609</v>
      </c>
      <c r="R23" s="58">
        <v>200</v>
      </c>
      <c r="S23" s="58">
        <v>183</v>
      </c>
      <c r="T23" s="58">
        <v>205</v>
      </c>
      <c r="U23" s="58" t="s">
        <v>125</v>
      </c>
      <c r="V23" s="59">
        <v>587</v>
      </c>
    </row>
    <row r="24" spans="1:22" ht="12.75" customHeight="1" x14ac:dyDescent="0.25">
      <c r="A24" s="81" t="s">
        <v>24</v>
      </c>
      <c r="B24" s="80"/>
      <c r="C24" s="58">
        <v>132</v>
      </c>
      <c r="D24" s="58">
        <v>104</v>
      </c>
      <c r="E24" s="58">
        <v>97</v>
      </c>
      <c r="F24" s="58">
        <v>101</v>
      </c>
      <c r="G24" s="59">
        <v>434</v>
      </c>
      <c r="H24" s="58">
        <v>120</v>
      </c>
      <c r="I24" s="58">
        <v>154</v>
      </c>
      <c r="J24" s="58">
        <v>148</v>
      </c>
      <c r="K24" s="58">
        <v>163</v>
      </c>
      <c r="L24" s="59">
        <v>584</v>
      </c>
      <c r="M24" s="58">
        <v>101</v>
      </c>
      <c r="N24" s="58">
        <v>119</v>
      </c>
      <c r="O24" s="58">
        <v>109</v>
      </c>
      <c r="P24" s="58">
        <v>111</v>
      </c>
      <c r="Q24" s="59">
        <v>440</v>
      </c>
      <c r="R24" s="58">
        <v>101</v>
      </c>
      <c r="S24" s="58">
        <v>53</v>
      </c>
      <c r="T24" s="58">
        <v>49</v>
      </c>
      <c r="U24" s="58" t="s">
        <v>125</v>
      </c>
      <c r="V24" s="59">
        <v>203</v>
      </c>
    </row>
    <row r="25" spans="1:22" ht="12.75" customHeight="1" x14ac:dyDescent="0.25">
      <c r="A25" s="63" t="s">
        <v>25</v>
      </c>
      <c r="B25" s="80"/>
      <c r="C25" s="58">
        <v>7</v>
      </c>
      <c r="D25" s="58">
        <v>6</v>
      </c>
      <c r="E25" s="58">
        <v>7</v>
      </c>
      <c r="F25" s="58">
        <v>7</v>
      </c>
      <c r="G25" s="59">
        <v>26</v>
      </c>
      <c r="H25" s="58">
        <v>6</v>
      </c>
      <c r="I25" s="58">
        <v>6</v>
      </c>
      <c r="J25" s="58">
        <v>8</v>
      </c>
      <c r="K25" s="58">
        <v>7</v>
      </c>
      <c r="L25" s="59">
        <v>28</v>
      </c>
      <c r="M25" s="58">
        <v>5</v>
      </c>
      <c r="N25" s="58">
        <v>9</v>
      </c>
      <c r="O25" s="58">
        <v>7</v>
      </c>
      <c r="P25" s="58">
        <v>10</v>
      </c>
      <c r="Q25" s="59">
        <v>32</v>
      </c>
      <c r="R25" s="58">
        <v>6</v>
      </c>
      <c r="S25" s="58">
        <v>7</v>
      </c>
      <c r="T25" s="58">
        <v>6</v>
      </c>
      <c r="U25" s="58" t="s">
        <v>125</v>
      </c>
      <c r="V25" s="59">
        <v>19</v>
      </c>
    </row>
    <row r="26" spans="1:22" ht="12.75" customHeight="1" x14ac:dyDescent="0.25">
      <c r="A26" s="81" t="s">
        <v>26</v>
      </c>
      <c r="B26" s="80"/>
      <c r="C26" s="58">
        <v>534</v>
      </c>
      <c r="D26" s="58">
        <v>540</v>
      </c>
      <c r="E26" s="58">
        <v>598</v>
      </c>
      <c r="F26" s="58">
        <v>572</v>
      </c>
      <c r="G26" s="59">
        <v>2243</v>
      </c>
      <c r="H26" s="58">
        <v>543</v>
      </c>
      <c r="I26" s="58">
        <v>612</v>
      </c>
      <c r="J26" s="58">
        <v>647</v>
      </c>
      <c r="K26" s="58">
        <v>658</v>
      </c>
      <c r="L26" s="59">
        <v>2460</v>
      </c>
      <c r="M26" s="58">
        <v>679</v>
      </c>
      <c r="N26" s="58">
        <v>571</v>
      </c>
      <c r="O26" s="58">
        <v>620</v>
      </c>
      <c r="P26" s="58">
        <v>555</v>
      </c>
      <c r="Q26" s="59">
        <v>2425</v>
      </c>
      <c r="R26" s="58">
        <v>552</v>
      </c>
      <c r="S26" s="58">
        <v>525</v>
      </c>
      <c r="T26" s="58">
        <v>547</v>
      </c>
      <c r="U26" s="58" t="s">
        <v>125</v>
      </c>
      <c r="V26" s="59">
        <v>1624</v>
      </c>
    </row>
    <row r="27" spans="1:22" ht="12.75" customHeight="1" x14ac:dyDescent="0.25">
      <c r="A27" s="81" t="s">
        <v>27</v>
      </c>
      <c r="B27" s="80"/>
      <c r="C27" s="58">
        <v>490</v>
      </c>
      <c r="D27" s="58">
        <v>481</v>
      </c>
      <c r="E27" s="58">
        <v>511</v>
      </c>
      <c r="F27" s="58">
        <v>500</v>
      </c>
      <c r="G27" s="59">
        <v>1982</v>
      </c>
      <c r="H27" s="58">
        <v>533</v>
      </c>
      <c r="I27" s="58">
        <v>557</v>
      </c>
      <c r="J27" s="58">
        <v>533</v>
      </c>
      <c r="K27" s="58">
        <v>573</v>
      </c>
      <c r="L27" s="59">
        <v>2196</v>
      </c>
      <c r="M27" s="58">
        <v>594</v>
      </c>
      <c r="N27" s="58">
        <v>570</v>
      </c>
      <c r="O27" s="58">
        <v>568</v>
      </c>
      <c r="P27" s="58">
        <v>514</v>
      </c>
      <c r="Q27" s="59">
        <v>2247</v>
      </c>
      <c r="R27" s="58">
        <v>618</v>
      </c>
      <c r="S27" s="58">
        <v>520</v>
      </c>
      <c r="T27" s="58">
        <v>653</v>
      </c>
      <c r="U27" s="58" t="s">
        <v>125</v>
      </c>
      <c r="V27" s="59">
        <v>1791</v>
      </c>
    </row>
    <row r="28" spans="1:22" ht="12.75" customHeight="1" x14ac:dyDescent="0.25">
      <c r="A28" s="63" t="s">
        <v>28</v>
      </c>
      <c r="B28" s="80"/>
      <c r="C28" s="58">
        <v>1432</v>
      </c>
      <c r="D28" s="58">
        <v>1387</v>
      </c>
      <c r="E28" s="58">
        <v>1324</v>
      </c>
      <c r="F28" s="58">
        <v>1335</v>
      </c>
      <c r="G28" s="59">
        <v>5478</v>
      </c>
      <c r="H28" s="58">
        <v>1357</v>
      </c>
      <c r="I28" s="58">
        <v>1431</v>
      </c>
      <c r="J28" s="58">
        <v>1286</v>
      </c>
      <c r="K28" s="58">
        <v>1488</v>
      </c>
      <c r="L28" s="59">
        <v>5561</v>
      </c>
      <c r="M28" s="58">
        <v>1581</v>
      </c>
      <c r="N28" s="58">
        <v>1437</v>
      </c>
      <c r="O28" s="58">
        <v>1547</v>
      </c>
      <c r="P28" s="58">
        <v>1403</v>
      </c>
      <c r="Q28" s="59">
        <v>5969</v>
      </c>
      <c r="R28" s="58">
        <v>1301</v>
      </c>
      <c r="S28" s="58">
        <v>613</v>
      </c>
      <c r="T28" s="58">
        <v>1052</v>
      </c>
      <c r="U28" s="58" t="s">
        <v>125</v>
      </c>
      <c r="V28" s="59">
        <v>2966</v>
      </c>
    </row>
    <row r="29" spans="1:22" ht="12.75" customHeight="1" x14ac:dyDescent="0.25">
      <c r="A29" s="81" t="s">
        <v>1</v>
      </c>
      <c r="B29" s="80"/>
      <c r="C29" s="58">
        <v>484</v>
      </c>
      <c r="D29" s="58">
        <v>465</v>
      </c>
      <c r="E29" s="58">
        <v>517</v>
      </c>
      <c r="F29" s="58">
        <v>511</v>
      </c>
      <c r="G29" s="59">
        <v>1976</v>
      </c>
      <c r="H29" s="58">
        <v>500</v>
      </c>
      <c r="I29" s="58">
        <v>468</v>
      </c>
      <c r="J29" s="58">
        <v>512</v>
      </c>
      <c r="K29" s="58">
        <v>503</v>
      </c>
      <c r="L29" s="59">
        <v>1983</v>
      </c>
      <c r="M29" s="58">
        <v>515</v>
      </c>
      <c r="N29" s="58">
        <v>481</v>
      </c>
      <c r="O29" s="58">
        <v>559</v>
      </c>
      <c r="P29" s="58">
        <v>519</v>
      </c>
      <c r="Q29" s="59">
        <v>2073</v>
      </c>
      <c r="R29" s="58">
        <v>468</v>
      </c>
      <c r="S29" s="58">
        <v>326</v>
      </c>
      <c r="T29" s="58">
        <v>456</v>
      </c>
      <c r="U29" s="58" t="s">
        <v>125</v>
      </c>
      <c r="V29" s="59">
        <v>1251</v>
      </c>
    </row>
    <row r="30" spans="1:22" ht="12.75" customHeight="1" x14ac:dyDescent="0.25">
      <c r="A30" s="81" t="s">
        <v>0</v>
      </c>
      <c r="B30" s="80"/>
      <c r="C30" s="58">
        <v>3</v>
      </c>
      <c r="D30" s="58">
        <v>3</v>
      </c>
      <c r="E30" s="58">
        <v>4</v>
      </c>
      <c r="F30" s="58">
        <v>3</v>
      </c>
      <c r="G30" s="59">
        <v>13</v>
      </c>
      <c r="H30" s="58">
        <v>4</v>
      </c>
      <c r="I30" s="58">
        <v>6</v>
      </c>
      <c r="J30" s="58">
        <v>8</v>
      </c>
      <c r="K30" s="58">
        <v>9</v>
      </c>
      <c r="L30" s="59">
        <v>27</v>
      </c>
      <c r="M30" s="58">
        <v>5</v>
      </c>
      <c r="N30" s="58">
        <v>5</v>
      </c>
      <c r="O30" s="58">
        <v>3</v>
      </c>
      <c r="P30" s="58">
        <v>3</v>
      </c>
      <c r="Q30" s="59">
        <v>17</v>
      </c>
      <c r="R30" s="58">
        <v>3</v>
      </c>
      <c r="S30" s="58">
        <v>3</v>
      </c>
      <c r="T30" s="58">
        <v>4</v>
      </c>
      <c r="U30" s="58" t="s">
        <v>125</v>
      </c>
      <c r="V30" s="59">
        <v>9</v>
      </c>
    </row>
    <row r="31" spans="1:22" ht="12.75" customHeight="1" x14ac:dyDescent="0.25">
      <c r="A31" s="92" t="s">
        <v>18</v>
      </c>
      <c r="B31" s="93"/>
      <c r="C31" s="89">
        <v>3320</v>
      </c>
      <c r="D31" s="89">
        <v>3244</v>
      </c>
      <c r="E31" s="89">
        <v>3319</v>
      </c>
      <c r="F31" s="89">
        <v>3296</v>
      </c>
      <c r="G31" s="83">
        <v>13179</v>
      </c>
      <c r="H31" s="89">
        <v>3321</v>
      </c>
      <c r="I31" s="89">
        <v>3515</v>
      </c>
      <c r="J31" s="89">
        <v>3453</v>
      </c>
      <c r="K31" s="89">
        <v>3710</v>
      </c>
      <c r="L31" s="83">
        <v>13999</v>
      </c>
      <c r="M31" s="89">
        <v>3798</v>
      </c>
      <c r="N31" s="89">
        <v>3522</v>
      </c>
      <c r="O31" s="89">
        <v>3746</v>
      </c>
      <c r="P31" s="89">
        <v>3474</v>
      </c>
      <c r="Q31" s="83">
        <v>14541</v>
      </c>
      <c r="R31" s="89">
        <v>3402</v>
      </c>
      <c r="S31" s="89">
        <v>2391</v>
      </c>
      <c r="T31" s="89">
        <v>3120</v>
      </c>
      <c r="U31" s="89" t="s">
        <v>125</v>
      </c>
      <c r="V31" s="83">
        <v>8913</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431</v>
      </c>
      <c r="D36" s="58">
        <v>441</v>
      </c>
      <c r="E36" s="58">
        <v>402</v>
      </c>
      <c r="F36" s="58">
        <v>430</v>
      </c>
      <c r="G36" s="59">
        <v>1703</v>
      </c>
      <c r="H36" s="58">
        <v>373</v>
      </c>
      <c r="I36" s="58">
        <v>433</v>
      </c>
      <c r="J36" s="58">
        <v>420</v>
      </c>
      <c r="K36" s="58">
        <v>449</v>
      </c>
      <c r="L36" s="59">
        <v>1675</v>
      </c>
      <c r="M36" s="58">
        <v>382</v>
      </c>
      <c r="N36" s="58">
        <v>470</v>
      </c>
      <c r="O36" s="58">
        <v>488</v>
      </c>
      <c r="P36" s="58">
        <v>516</v>
      </c>
      <c r="Q36" s="59">
        <v>1856</v>
      </c>
      <c r="R36" s="58">
        <v>448</v>
      </c>
      <c r="S36" s="58">
        <v>436</v>
      </c>
      <c r="T36" s="58">
        <v>539</v>
      </c>
      <c r="U36" s="58" t="s">
        <v>125</v>
      </c>
      <c r="V36" s="59">
        <v>1424</v>
      </c>
    </row>
    <row r="37" spans="1:22" ht="12.75" customHeight="1" x14ac:dyDescent="0.25">
      <c r="A37" s="63" t="s">
        <v>71</v>
      </c>
      <c r="B37" s="54"/>
      <c r="C37" s="58">
        <v>85</v>
      </c>
      <c r="D37" s="58">
        <v>102</v>
      </c>
      <c r="E37" s="58">
        <v>130</v>
      </c>
      <c r="F37" s="58">
        <v>142</v>
      </c>
      <c r="G37" s="59">
        <v>460</v>
      </c>
      <c r="H37" s="58">
        <v>115</v>
      </c>
      <c r="I37" s="58">
        <v>139</v>
      </c>
      <c r="J37" s="58">
        <v>134</v>
      </c>
      <c r="K37" s="58">
        <v>115</v>
      </c>
      <c r="L37" s="59">
        <v>503</v>
      </c>
      <c r="M37" s="58">
        <v>133</v>
      </c>
      <c r="N37" s="58">
        <v>128</v>
      </c>
      <c r="O37" s="58">
        <v>137</v>
      </c>
      <c r="P37" s="58">
        <v>114</v>
      </c>
      <c r="Q37" s="59">
        <v>512</v>
      </c>
      <c r="R37" s="58">
        <v>112</v>
      </c>
      <c r="S37" s="58">
        <v>66</v>
      </c>
      <c r="T37" s="58">
        <v>127</v>
      </c>
      <c r="U37" s="58" t="s">
        <v>125</v>
      </c>
      <c r="V37" s="59">
        <v>305</v>
      </c>
    </row>
    <row r="38" spans="1:22" ht="12.75" customHeight="1" x14ac:dyDescent="0.25">
      <c r="A38" s="63" t="s">
        <v>82</v>
      </c>
      <c r="B38" s="54"/>
      <c r="C38" s="58">
        <v>1938</v>
      </c>
      <c r="D38" s="58">
        <v>1738</v>
      </c>
      <c r="E38" s="58">
        <v>1934</v>
      </c>
      <c r="F38" s="58">
        <v>2003</v>
      </c>
      <c r="G38" s="59">
        <v>7613</v>
      </c>
      <c r="H38" s="58">
        <v>2090</v>
      </c>
      <c r="I38" s="58">
        <v>2022</v>
      </c>
      <c r="J38" s="58">
        <v>1835</v>
      </c>
      <c r="K38" s="58">
        <v>1949</v>
      </c>
      <c r="L38" s="59">
        <v>7896</v>
      </c>
      <c r="M38" s="58">
        <v>2222</v>
      </c>
      <c r="N38" s="58">
        <v>1858</v>
      </c>
      <c r="O38" s="58">
        <v>1836</v>
      </c>
      <c r="P38" s="58">
        <v>1985</v>
      </c>
      <c r="Q38" s="59">
        <v>7902</v>
      </c>
      <c r="R38" s="58">
        <v>1936</v>
      </c>
      <c r="S38" s="58">
        <v>977</v>
      </c>
      <c r="T38" s="58">
        <v>1593</v>
      </c>
      <c r="U38" s="58" t="s">
        <v>125</v>
      </c>
      <c r="V38" s="59">
        <v>4506</v>
      </c>
    </row>
    <row r="39" spans="1:22" ht="12.75" customHeight="1" x14ac:dyDescent="0.25">
      <c r="A39" s="63" t="s">
        <v>35</v>
      </c>
      <c r="B39" s="54"/>
      <c r="C39" s="58">
        <v>64</v>
      </c>
      <c r="D39" s="58">
        <v>59</v>
      </c>
      <c r="E39" s="58">
        <v>40</v>
      </c>
      <c r="F39" s="58">
        <v>64</v>
      </c>
      <c r="G39" s="59">
        <v>226</v>
      </c>
      <c r="H39" s="58">
        <v>56</v>
      </c>
      <c r="I39" s="58">
        <v>64</v>
      </c>
      <c r="J39" s="58">
        <v>75</v>
      </c>
      <c r="K39" s="58">
        <v>64</v>
      </c>
      <c r="L39" s="59">
        <v>259</v>
      </c>
      <c r="M39" s="58">
        <v>55</v>
      </c>
      <c r="N39" s="58">
        <v>72</v>
      </c>
      <c r="O39" s="58">
        <v>77</v>
      </c>
      <c r="P39" s="58">
        <v>72</v>
      </c>
      <c r="Q39" s="59">
        <v>275</v>
      </c>
      <c r="R39" s="58">
        <v>53</v>
      </c>
      <c r="S39" s="58">
        <v>26</v>
      </c>
      <c r="T39" s="58">
        <v>34</v>
      </c>
      <c r="U39" s="58" t="s">
        <v>125</v>
      </c>
      <c r="V39" s="59">
        <v>113</v>
      </c>
    </row>
    <row r="40" spans="1:22" ht="12.75" customHeight="1" x14ac:dyDescent="0.25">
      <c r="A40" s="63" t="s">
        <v>72</v>
      </c>
      <c r="B40" s="54"/>
      <c r="C40" s="58">
        <v>155</v>
      </c>
      <c r="D40" s="58">
        <v>164</v>
      </c>
      <c r="E40" s="58">
        <v>157</v>
      </c>
      <c r="F40" s="58">
        <v>159</v>
      </c>
      <c r="G40" s="59">
        <v>635</v>
      </c>
      <c r="H40" s="58">
        <v>127</v>
      </c>
      <c r="I40" s="58">
        <v>134</v>
      </c>
      <c r="J40" s="58">
        <v>128</v>
      </c>
      <c r="K40" s="58">
        <v>129</v>
      </c>
      <c r="L40" s="59">
        <v>517</v>
      </c>
      <c r="M40" s="58">
        <v>149</v>
      </c>
      <c r="N40" s="58">
        <v>105</v>
      </c>
      <c r="O40" s="58">
        <v>149</v>
      </c>
      <c r="P40" s="58">
        <v>114</v>
      </c>
      <c r="Q40" s="59">
        <v>517</v>
      </c>
      <c r="R40" s="58">
        <v>117</v>
      </c>
      <c r="S40" s="58">
        <v>83</v>
      </c>
      <c r="T40" s="58">
        <v>104</v>
      </c>
      <c r="U40" s="58" t="s">
        <v>125</v>
      </c>
      <c r="V40" s="59">
        <v>304</v>
      </c>
    </row>
    <row r="41" spans="1:22" ht="12.75" customHeight="1" x14ac:dyDescent="0.25">
      <c r="A41" s="63" t="s">
        <v>36</v>
      </c>
      <c r="B41" s="54"/>
      <c r="C41" s="58">
        <v>291</v>
      </c>
      <c r="D41" s="58">
        <v>314</v>
      </c>
      <c r="E41" s="58">
        <v>301</v>
      </c>
      <c r="F41" s="58">
        <v>295</v>
      </c>
      <c r="G41" s="59">
        <v>1200</v>
      </c>
      <c r="H41" s="58">
        <v>303</v>
      </c>
      <c r="I41" s="58">
        <v>309</v>
      </c>
      <c r="J41" s="58">
        <v>291</v>
      </c>
      <c r="K41" s="58">
        <v>342</v>
      </c>
      <c r="L41" s="59">
        <v>1245</v>
      </c>
      <c r="M41" s="58">
        <v>358</v>
      </c>
      <c r="N41" s="58">
        <v>351</v>
      </c>
      <c r="O41" s="58">
        <v>343</v>
      </c>
      <c r="P41" s="58">
        <v>324</v>
      </c>
      <c r="Q41" s="59">
        <v>1377</v>
      </c>
      <c r="R41" s="58">
        <v>362</v>
      </c>
      <c r="S41" s="58">
        <v>263</v>
      </c>
      <c r="T41" s="58">
        <v>287</v>
      </c>
      <c r="U41" s="58" t="s">
        <v>125</v>
      </c>
      <c r="V41" s="59">
        <v>912</v>
      </c>
    </row>
    <row r="42" spans="1:22" ht="12.75" customHeight="1" x14ac:dyDescent="0.25">
      <c r="A42" s="63" t="s">
        <v>34</v>
      </c>
      <c r="B42" s="54"/>
      <c r="C42" s="58">
        <v>54</v>
      </c>
      <c r="D42" s="58">
        <v>71</v>
      </c>
      <c r="E42" s="58">
        <v>67</v>
      </c>
      <c r="F42" s="58">
        <v>116</v>
      </c>
      <c r="G42" s="59">
        <v>308</v>
      </c>
      <c r="H42" s="58">
        <v>41</v>
      </c>
      <c r="I42" s="58">
        <v>37</v>
      </c>
      <c r="J42" s="58">
        <v>47</v>
      </c>
      <c r="K42" s="58">
        <v>41</v>
      </c>
      <c r="L42" s="59">
        <v>167</v>
      </c>
      <c r="M42" s="58">
        <v>41</v>
      </c>
      <c r="N42" s="58">
        <v>44</v>
      </c>
      <c r="O42" s="58">
        <v>60</v>
      </c>
      <c r="P42" s="58">
        <v>54</v>
      </c>
      <c r="Q42" s="59">
        <v>200</v>
      </c>
      <c r="R42" s="58">
        <v>29</v>
      </c>
      <c r="S42" s="58">
        <v>24</v>
      </c>
      <c r="T42" s="58">
        <v>25</v>
      </c>
      <c r="U42" s="58" t="s">
        <v>125</v>
      </c>
      <c r="V42" s="59">
        <v>77</v>
      </c>
    </row>
    <row r="43" spans="1:22" ht="12.75" customHeight="1" x14ac:dyDescent="0.25">
      <c r="A43" s="63" t="s">
        <v>73</v>
      </c>
      <c r="B43" s="54"/>
      <c r="C43" s="58">
        <v>180</v>
      </c>
      <c r="D43" s="58">
        <v>215</v>
      </c>
      <c r="E43" s="58">
        <v>142</v>
      </c>
      <c r="F43" s="58">
        <v>230</v>
      </c>
      <c r="G43" s="59">
        <v>767</v>
      </c>
      <c r="H43" s="58">
        <v>239</v>
      </c>
      <c r="I43" s="58">
        <v>261</v>
      </c>
      <c r="J43" s="58">
        <v>250</v>
      </c>
      <c r="K43" s="58">
        <v>159</v>
      </c>
      <c r="L43" s="59">
        <v>908</v>
      </c>
      <c r="M43" s="58">
        <v>174</v>
      </c>
      <c r="N43" s="58">
        <v>148</v>
      </c>
      <c r="O43" s="58">
        <v>167</v>
      </c>
      <c r="P43" s="58">
        <v>146</v>
      </c>
      <c r="Q43" s="59">
        <v>636</v>
      </c>
      <c r="R43" s="58">
        <v>164</v>
      </c>
      <c r="S43" s="58">
        <v>81</v>
      </c>
      <c r="T43" s="58">
        <v>224</v>
      </c>
      <c r="U43" s="58" t="s">
        <v>125</v>
      </c>
      <c r="V43" s="59">
        <v>469</v>
      </c>
    </row>
    <row r="44" spans="1:22" ht="12.75" customHeight="1" x14ac:dyDescent="0.25">
      <c r="A44" s="63" t="s">
        <v>85</v>
      </c>
      <c r="B44" s="54"/>
      <c r="C44" s="58">
        <v>0</v>
      </c>
      <c r="D44" s="58">
        <v>0</v>
      </c>
      <c r="E44" s="58">
        <v>0</v>
      </c>
      <c r="F44" s="58" t="s">
        <v>125</v>
      </c>
      <c r="G44" s="59">
        <v>0</v>
      </c>
      <c r="H44" s="58">
        <v>0</v>
      </c>
      <c r="I44" s="58">
        <v>0</v>
      </c>
      <c r="J44" s="58">
        <v>0</v>
      </c>
      <c r="K44" s="58">
        <v>0</v>
      </c>
      <c r="L44" s="59">
        <v>0</v>
      </c>
      <c r="M44" s="58">
        <v>0</v>
      </c>
      <c r="N44" s="58">
        <v>0</v>
      </c>
      <c r="O44" s="58">
        <v>0</v>
      </c>
      <c r="P44" s="58">
        <v>0</v>
      </c>
      <c r="Q44" s="59">
        <v>0</v>
      </c>
      <c r="R44" s="58">
        <v>0</v>
      </c>
      <c r="S44" s="58">
        <v>0</v>
      </c>
      <c r="T44" s="58">
        <v>0</v>
      </c>
      <c r="U44" s="58" t="s">
        <v>125</v>
      </c>
      <c r="V44" s="59">
        <v>0</v>
      </c>
    </row>
    <row r="45" spans="1:22" ht="12.75" customHeight="1" x14ac:dyDescent="0.25">
      <c r="A45" s="90" t="s">
        <v>17</v>
      </c>
      <c r="B45" s="69"/>
      <c r="C45" s="65">
        <v>3197</v>
      </c>
      <c r="D45" s="65">
        <v>3104</v>
      </c>
      <c r="E45" s="65">
        <v>3173</v>
      </c>
      <c r="F45" s="65">
        <v>3438</v>
      </c>
      <c r="G45" s="82">
        <v>12912</v>
      </c>
      <c r="H45" s="65">
        <v>3342</v>
      </c>
      <c r="I45" s="65">
        <v>3399</v>
      </c>
      <c r="J45" s="65">
        <v>3180</v>
      </c>
      <c r="K45" s="65">
        <v>3248</v>
      </c>
      <c r="L45" s="82">
        <v>13169</v>
      </c>
      <c r="M45" s="65">
        <v>3515</v>
      </c>
      <c r="N45" s="65">
        <v>3177</v>
      </c>
      <c r="O45" s="65">
        <v>3257</v>
      </c>
      <c r="P45" s="65">
        <v>3325</v>
      </c>
      <c r="Q45" s="82">
        <v>13274</v>
      </c>
      <c r="R45" s="65">
        <v>3221</v>
      </c>
      <c r="S45" s="65">
        <v>1955</v>
      </c>
      <c r="T45" s="65">
        <v>2933</v>
      </c>
      <c r="U45" s="65" t="s">
        <v>125</v>
      </c>
      <c r="V45" s="82">
        <v>8109</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791</v>
      </c>
      <c r="D48" s="58">
        <v>795</v>
      </c>
      <c r="E48" s="58">
        <v>865</v>
      </c>
      <c r="F48" s="58">
        <v>785</v>
      </c>
      <c r="G48" s="59">
        <v>3237</v>
      </c>
      <c r="H48" s="58">
        <v>852</v>
      </c>
      <c r="I48" s="58">
        <v>849</v>
      </c>
      <c r="J48" s="58">
        <v>917</v>
      </c>
      <c r="K48" s="58">
        <v>916</v>
      </c>
      <c r="L48" s="59">
        <v>3535</v>
      </c>
      <c r="M48" s="58">
        <v>909</v>
      </c>
      <c r="N48" s="58">
        <v>903</v>
      </c>
      <c r="O48" s="58">
        <v>966</v>
      </c>
      <c r="P48" s="58">
        <v>760</v>
      </c>
      <c r="Q48" s="59">
        <v>3537</v>
      </c>
      <c r="R48" s="58">
        <v>732</v>
      </c>
      <c r="S48" s="58">
        <v>574</v>
      </c>
      <c r="T48" s="58">
        <v>703</v>
      </c>
      <c r="U48" s="58" t="s">
        <v>125</v>
      </c>
      <c r="V48" s="59">
        <v>2008</v>
      </c>
    </row>
    <row r="49" spans="1:22" ht="12.75" customHeight="1" x14ac:dyDescent="0.25">
      <c r="A49" s="63" t="s">
        <v>71</v>
      </c>
      <c r="B49" s="84"/>
      <c r="C49" s="58">
        <v>72</v>
      </c>
      <c r="D49" s="58">
        <v>91</v>
      </c>
      <c r="E49" s="58">
        <v>63</v>
      </c>
      <c r="F49" s="58">
        <v>80</v>
      </c>
      <c r="G49" s="59">
        <v>306</v>
      </c>
      <c r="H49" s="58">
        <v>111</v>
      </c>
      <c r="I49" s="58">
        <v>126</v>
      </c>
      <c r="J49" s="58">
        <v>130</v>
      </c>
      <c r="K49" s="58">
        <v>119</v>
      </c>
      <c r="L49" s="59">
        <v>486</v>
      </c>
      <c r="M49" s="58">
        <v>117</v>
      </c>
      <c r="N49" s="58">
        <v>96</v>
      </c>
      <c r="O49" s="58">
        <v>96</v>
      </c>
      <c r="P49" s="58">
        <v>90</v>
      </c>
      <c r="Q49" s="59">
        <v>398</v>
      </c>
      <c r="R49" s="58">
        <v>88</v>
      </c>
      <c r="S49" s="58">
        <v>60</v>
      </c>
      <c r="T49" s="58">
        <v>67</v>
      </c>
      <c r="U49" s="58" t="s">
        <v>125</v>
      </c>
      <c r="V49" s="59">
        <v>215</v>
      </c>
    </row>
    <row r="50" spans="1:22" ht="12.75" customHeight="1" x14ac:dyDescent="0.25">
      <c r="A50" s="63" t="s">
        <v>82</v>
      </c>
      <c r="B50" s="84"/>
      <c r="C50" s="58">
        <v>2028</v>
      </c>
      <c r="D50" s="58">
        <v>1901</v>
      </c>
      <c r="E50" s="58">
        <v>1954</v>
      </c>
      <c r="F50" s="58">
        <v>2002</v>
      </c>
      <c r="G50" s="59">
        <v>7885</v>
      </c>
      <c r="H50" s="58">
        <v>1912</v>
      </c>
      <c r="I50" s="58">
        <v>2051</v>
      </c>
      <c r="J50" s="58">
        <v>1899</v>
      </c>
      <c r="K50" s="58">
        <v>2199</v>
      </c>
      <c r="L50" s="59">
        <v>8061</v>
      </c>
      <c r="M50" s="58">
        <v>2273</v>
      </c>
      <c r="N50" s="58">
        <v>2025</v>
      </c>
      <c r="O50" s="58">
        <v>2120</v>
      </c>
      <c r="P50" s="58">
        <v>2076</v>
      </c>
      <c r="Q50" s="59">
        <v>8494</v>
      </c>
      <c r="R50" s="58">
        <v>1997</v>
      </c>
      <c r="S50" s="58">
        <v>1281</v>
      </c>
      <c r="T50" s="58">
        <v>1753</v>
      </c>
      <c r="U50" s="58" t="s">
        <v>125</v>
      </c>
      <c r="V50" s="59">
        <v>5031</v>
      </c>
    </row>
    <row r="51" spans="1:22" ht="12.75" customHeight="1" x14ac:dyDescent="0.25">
      <c r="A51" s="63" t="s">
        <v>35</v>
      </c>
      <c r="B51" s="84"/>
      <c r="C51" s="58">
        <v>15</v>
      </c>
      <c r="D51" s="58">
        <v>16</v>
      </c>
      <c r="E51" s="58">
        <v>16</v>
      </c>
      <c r="F51" s="58">
        <v>15</v>
      </c>
      <c r="G51" s="59">
        <v>63</v>
      </c>
      <c r="H51" s="58">
        <v>18</v>
      </c>
      <c r="I51" s="58">
        <v>20</v>
      </c>
      <c r="J51" s="58">
        <v>19</v>
      </c>
      <c r="K51" s="58">
        <v>17</v>
      </c>
      <c r="L51" s="59">
        <v>74</v>
      </c>
      <c r="M51" s="58">
        <v>25</v>
      </c>
      <c r="N51" s="58">
        <v>21</v>
      </c>
      <c r="O51" s="58">
        <v>23</v>
      </c>
      <c r="P51" s="58">
        <v>20</v>
      </c>
      <c r="Q51" s="59">
        <v>88</v>
      </c>
      <c r="R51" s="58">
        <v>18</v>
      </c>
      <c r="S51" s="58">
        <v>20</v>
      </c>
      <c r="T51" s="58">
        <v>11</v>
      </c>
      <c r="U51" s="58" t="s">
        <v>125</v>
      </c>
      <c r="V51" s="59">
        <v>49</v>
      </c>
    </row>
    <row r="52" spans="1:22" ht="12.75" customHeight="1" x14ac:dyDescent="0.25">
      <c r="A52" s="63" t="s">
        <v>72</v>
      </c>
      <c r="B52" s="84"/>
      <c r="C52" s="58">
        <v>33</v>
      </c>
      <c r="D52" s="58">
        <v>29</v>
      </c>
      <c r="E52" s="58">
        <v>28</v>
      </c>
      <c r="F52" s="58">
        <v>34</v>
      </c>
      <c r="G52" s="59">
        <v>124</v>
      </c>
      <c r="H52" s="58">
        <v>35</v>
      </c>
      <c r="I52" s="58">
        <v>33</v>
      </c>
      <c r="J52" s="58">
        <v>32</v>
      </c>
      <c r="K52" s="58">
        <v>34</v>
      </c>
      <c r="L52" s="59">
        <v>134</v>
      </c>
      <c r="M52" s="58">
        <v>40</v>
      </c>
      <c r="N52" s="58">
        <v>35</v>
      </c>
      <c r="O52" s="58">
        <v>38</v>
      </c>
      <c r="P52" s="58">
        <v>34</v>
      </c>
      <c r="Q52" s="59">
        <v>147</v>
      </c>
      <c r="R52" s="58">
        <v>38</v>
      </c>
      <c r="S52" s="58">
        <v>24</v>
      </c>
      <c r="T52" s="58">
        <v>31</v>
      </c>
      <c r="U52" s="58" t="s">
        <v>125</v>
      </c>
      <c r="V52" s="59">
        <v>94</v>
      </c>
    </row>
    <row r="53" spans="1:22" ht="12.75" customHeight="1" x14ac:dyDescent="0.25">
      <c r="A53" s="63" t="s">
        <v>36</v>
      </c>
      <c r="B53" s="84"/>
      <c r="C53" s="58">
        <v>262</v>
      </c>
      <c r="D53" s="58">
        <v>271</v>
      </c>
      <c r="E53" s="58">
        <v>236</v>
      </c>
      <c r="F53" s="58">
        <v>247</v>
      </c>
      <c r="G53" s="59">
        <v>1015</v>
      </c>
      <c r="H53" s="58">
        <v>252</v>
      </c>
      <c r="I53" s="58">
        <v>270</v>
      </c>
      <c r="J53" s="58">
        <v>306</v>
      </c>
      <c r="K53" s="58">
        <v>264</v>
      </c>
      <c r="L53" s="59">
        <v>1093</v>
      </c>
      <c r="M53" s="58">
        <v>294</v>
      </c>
      <c r="N53" s="58">
        <v>304</v>
      </c>
      <c r="O53" s="58">
        <v>347</v>
      </c>
      <c r="P53" s="58">
        <v>337</v>
      </c>
      <c r="Q53" s="59">
        <v>1282</v>
      </c>
      <c r="R53" s="58">
        <v>340</v>
      </c>
      <c r="S53" s="58">
        <v>277</v>
      </c>
      <c r="T53" s="58">
        <v>364</v>
      </c>
      <c r="U53" s="58" t="s">
        <v>125</v>
      </c>
      <c r="V53" s="59">
        <v>981</v>
      </c>
    </row>
    <row r="54" spans="1:22" ht="12.75" customHeight="1" x14ac:dyDescent="0.25">
      <c r="A54" s="63" t="s">
        <v>34</v>
      </c>
      <c r="B54" s="84"/>
      <c r="C54" s="58">
        <v>30</v>
      </c>
      <c r="D54" s="58">
        <v>39</v>
      </c>
      <c r="E54" s="58">
        <v>60</v>
      </c>
      <c r="F54" s="58">
        <v>37</v>
      </c>
      <c r="G54" s="59">
        <v>167</v>
      </c>
      <c r="H54" s="58">
        <v>34</v>
      </c>
      <c r="I54" s="58">
        <v>65</v>
      </c>
      <c r="J54" s="58">
        <v>54</v>
      </c>
      <c r="K54" s="58">
        <v>53</v>
      </c>
      <c r="L54" s="59">
        <v>206</v>
      </c>
      <c r="M54" s="58">
        <v>40</v>
      </c>
      <c r="N54" s="58">
        <v>47</v>
      </c>
      <c r="O54" s="58">
        <v>50</v>
      </c>
      <c r="P54" s="58">
        <v>54</v>
      </c>
      <c r="Q54" s="59">
        <v>191</v>
      </c>
      <c r="R54" s="58">
        <v>60</v>
      </c>
      <c r="S54" s="58">
        <v>62</v>
      </c>
      <c r="T54" s="58">
        <v>65</v>
      </c>
      <c r="U54" s="58" t="s">
        <v>125</v>
      </c>
      <c r="V54" s="59">
        <v>187</v>
      </c>
    </row>
    <row r="55" spans="1:22" ht="12.75" customHeight="1" x14ac:dyDescent="0.25">
      <c r="A55" s="63" t="s">
        <v>73</v>
      </c>
      <c r="B55" s="84"/>
      <c r="C55" s="58">
        <v>90</v>
      </c>
      <c r="D55" s="58">
        <v>102</v>
      </c>
      <c r="E55" s="58">
        <v>96</v>
      </c>
      <c r="F55" s="58">
        <v>95</v>
      </c>
      <c r="G55" s="59">
        <v>383</v>
      </c>
      <c r="H55" s="58">
        <v>105</v>
      </c>
      <c r="I55" s="58">
        <v>101</v>
      </c>
      <c r="J55" s="58">
        <v>97</v>
      </c>
      <c r="K55" s="58">
        <v>107</v>
      </c>
      <c r="L55" s="59">
        <v>409</v>
      </c>
      <c r="M55" s="58">
        <v>102</v>
      </c>
      <c r="N55" s="58">
        <v>91</v>
      </c>
      <c r="O55" s="58">
        <v>108</v>
      </c>
      <c r="P55" s="58">
        <v>103</v>
      </c>
      <c r="Q55" s="59">
        <v>404</v>
      </c>
      <c r="R55" s="58">
        <v>130</v>
      </c>
      <c r="S55" s="58">
        <v>93</v>
      </c>
      <c r="T55" s="58">
        <v>127</v>
      </c>
      <c r="U55" s="58" t="s">
        <v>125</v>
      </c>
      <c r="V55" s="59">
        <v>350</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3320</v>
      </c>
      <c r="D57" s="89">
        <v>3244</v>
      </c>
      <c r="E57" s="89">
        <v>3319</v>
      </c>
      <c r="F57" s="89">
        <v>3296</v>
      </c>
      <c r="G57" s="94">
        <v>13179</v>
      </c>
      <c r="H57" s="89">
        <v>3321</v>
      </c>
      <c r="I57" s="89">
        <v>3515</v>
      </c>
      <c r="J57" s="89">
        <v>3453</v>
      </c>
      <c r="K57" s="89">
        <v>3710</v>
      </c>
      <c r="L57" s="94">
        <v>13999</v>
      </c>
      <c r="M57" s="89">
        <v>3798</v>
      </c>
      <c r="N57" s="89">
        <v>3522</v>
      </c>
      <c r="O57" s="89">
        <v>3746</v>
      </c>
      <c r="P57" s="89">
        <v>3474</v>
      </c>
      <c r="Q57" s="94">
        <v>14541</v>
      </c>
      <c r="R57" s="89">
        <v>3402</v>
      </c>
      <c r="S57" s="89">
        <v>2391</v>
      </c>
      <c r="T57" s="89">
        <v>3120</v>
      </c>
      <c r="U57" s="89" t="s">
        <v>125</v>
      </c>
      <c r="V57" s="94">
        <v>8913</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7F8CFD60-C7F5-4832-A031-7434E9A0403E}"/>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9_x000D_&amp;1#&amp;"Calibri"&amp;10&amp;K000000OFFICIAL</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1.0976562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4" t="s">
        <v>5</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385</v>
      </c>
      <c r="D8" s="58">
        <v>417</v>
      </c>
      <c r="E8" s="58">
        <v>446</v>
      </c>
      <c r="F8" s="58">
        <v>459</v>
      </c>
      <c r="G8" s="59">
        <v>1707</v>
      </c>
      <c r="H8" s="58">
        <v>397</v>
      </c>
      <c r="I8" s="58">
        <v>397</v>
      </c>
      <c r="J8" s="58">
        <v>405</v>
      </c>
      <c r="K8" s="58">
        <v>432</v>
      </c>
      <c r="L8" s="59">
        <v>1631</v>
      </c>
      <c r="M8" s="58">
        <v>461</v>
      </c>
      <c r="N8" s="58">
        <v>389</v>
      </c>
      <c r="O8" s="58">
        <v>426</v>
      </c>
      <c r="P8" s="58">
        <v>434</v>
      </c>
      <c r="Q8" s="59">
        <v>1711</v>
      </c>
      <c r="R8" s="58">
        <v>418</v>
      </c>
      <c r="S8" s="58">
        <v>410</v>
      </c>
      <c r="T8" s="58">
        <v>438</v>
      </c>
      <c r="U8" s="58" t="s">
        <v>125</v>
      </c>
      <c r="V8" s="59">
        <v>1266</v>
      </c>
    </row>
    <row r="9" spans="1:22" ht="12.75" customHeight="1" x14ac:dyDescent="0.25">
      <c r="A9" s="63" t="s">
        <v>22</v>
      </c>
      <c r="B9" s="80"/>
      <c r="C9" s="58">
        <v>53</v>
      </c>
      <c r="D9" s="58">
        <v>46</v>
      </c>
      <c r="E9" s="58">
        <v>51</v>
      </c>
      <c r="F9" s="58">
        <v>44</v>
      </c>
      <c r="G9" s="59">
        <v>195</v>
      </c>
      <c r="H9" s="58">
        <v>36</v>
      </c>
      <c r="I9" s="58">
        <v>40</v>
      </c>
      <c r="J9" s="58">
        <v>42</v>
      </c>
      <c r="K9" s="58">
        <v>51</v>
      </c>
      <c r="L9" s="59">
        <v>168</v>
      </c>
      <c r="M9" s="58">
        <v>48</v>
      </c>
      <c r="N9" s="58">
        <v>44</v>
      </c>
      <c r="O9" s="58">
        <v>48</v>
      </c>
      <c r="P9" s="58">
        <v>44</v>
      </c>
      <c r="Q9" s="59">
        <v>184</v>
      </c>
      <c r="R9" s="58">
        <v>36</v>
      </c>
      <c r="S9" s="58">
        <v>25</v>
      </c>
      <c r="T9" s="58">
        <v>37</v>
      </c>
      <c r="U9" s="58" t="s">
        <v>125</v>
      </c>
      <c r="V9" s="59">
        <v>98</v>
      </c>
    </row>
    <row r="10" spans="1:22" ht="12.75" customHeight="1" x14ac:dyDescent="0.25">
      <c r="A10" s="63" t="s">
        <v>23</v>
      </c>
      <c r="B10" s="80"/>
      <c r="C10" s="58">
        <v>186</v>
      </c>
      <c r="D10" s="58">
        <v>220</v>
      </c>
      <c r="E10" s="58">
        <v>204</v>
      </c>
      <c r="F10" s="58">
        <v>207</v>
      </c>
      <c r="G10" s="59">
        <v>818</v>
      </c>
      <c r="H10" s="58">
        <v>194</v>
      </c>
      <c r="I10" s="58">
        <v>229</v>
      </c>
      <c r="J10" s="58">
        <v>194</v>
      </c>
      <c r="K10" s="58">
        <v>202</v>
      </c>
      <c r="L10" s="59">
        <v>819</v>
      </c>
      <c r="M10" s="58">
        <v>198</v>
      </c>
      <c r="N10" s="58">
        <v>177</v>
      </c>
      <c r="O10" s="58">
        <v>166</v>
      </c>
      <c r="P10" s="58">
        <v>140</v>
      </c>
      <c r="Q10" s="59">
        <v>681</v>
      </c>
      <c r="R10" s="58">
        <v>155</v>
      </c>
      <c r="S10" s="58">
        <v>127</v>
      </c>
      <c r="T10" s="58">
        <v>151</v>
      </c>
      <c r="U10" s="58" t="s">
        <v>125</v>
      </c>
      <c r="V10" s="59">
        <v>432</v>
      </c>
    </row>
    <row r="11" spans="1:22" ht="12.75" customHeight="1" x14ac:dyDescent="0.25">
      <c r="A11" s="63" t="s">
        <v>24</v>
      </c>
      <c r="B11" s="80"/>
      <c r="C11" s="58">
        <v>323</v>
      </c>
      <c r="D11" s="58">
        <v>287</v>
      </c>
      <c r="E11" s="58">
        <v>291</v>
      </c>
      <c r="F11" s="58">
        <v>250</v>
      </c>
      <c r="G11" s="59">
        <v>1151</v>
      </c>
      <c r="H11" s="58">
        <v>159</v>
      </c>
      <c r="I11" s="58">
        <v>313</v>
      </c>
      <c r="J11" s="58">
        <v>315</v>
      </c>
      <c r="K11" s="58">
        <v>241</v>
      </c>
      <c r="L11" s="59">
        <v>1028</v>
      </c>
      <c r="M11" s="58">
        <v>265</v>
      </c>
      <c r="N11" s="58">
        <v>335</v>
      </c>
      <c r="O11" s="58">
        <v>288</v>
      </c>
      <c r="P11" s="58">
        <v>295</v>
      </c>
      <c r="Q11" s="59">
        <v>1184</v>
      </c>
      <c r="R11" s="58">
        <v>235</v>
      </c>
      <c r="S11" s="58">
        <v>172</v>
      </c>
      <c r="T11" s="58">
        <v>168</v>
      </c>
      <c r="U11" s="58" t="s">
        <v>125</v>
      </c>
      <c r="V11" s="59">
        <v>575</v>
      </c>
    </row>
    <row r="12" spans="1:22" ht="12.75" customHeight="1" x14ac:dyDescent="0.25">
      <c r="A12" s="63" t="s">
        <v>25</v>
      </c>
      <c r="B12" s="80"/>
      <c r="C12" s="58">
        <v>17</v>
      </c>
      <c r="D12" s="58">
        <v>19</v>
      </c>
      <c r="E12" s="58">
        <v>21</v>
      </c>
      <c r="F12" s="58">
        <v>20</v>
      </c>
      <c r="G12" s="59">
        <v>77</v>
      </c>
      <c r="H12" s="58">
        <v>20</v>
      </c>
      <c r="I12" s="58">
        <v>19</v>
      </c>
      <c r="J12" s="58">
        <v>19</v>
      </c>
      <c r="K12" s="58">
        <v>18</v>
      </c>
      <c r="L12" s="59">
        <v>76</v>
      </c>
      <c r="M12" s="58">
        <v>23</v>
      </c>
      <c r="N12" s="58">
        <v>23</v>
      </c>
      <c r="O12" s="58">
        <v>19</v>
      </c>
      <c r="P12" s="58">
        <v>21</v>
      </c>
      <c r="Q12" s="59">
        <v>86</v>
      </c>
      <c r="R12" s="58">
        <v>25</v>
      </c>
      <c r="S12" s="58">
        <v>23</v>
      </c>
      <c r="T12" s="58">
        <v>19</v>
      </c>
      <c r="U12" s="58" t="s">
        <v>125</v>
      </c>
      <c r="V12" s="59">
        <v>67</v>
      </c>
    </row>
    <row r="13" spans="1:22" ht="12.75" customHeight="1" x14ac:dyDescent="0.25">
      <c r="A13" s="63" t="s">
        <v>26</v>
      </c>
      <c r="B13" s="80"/>
      <c r="C13" s="58">
        <v>1757</v>
      </c>
      <c r="D13" s="58">
        <v>1701</v>
      </c>
      <c r="E13" s="58">
        <v>1588</v>
      </c>
      <c r="F13" s="58">
        <v>1490</v>
      </c>
      <c r="G13" s="59">
        <v>6536</v>
      </c>
      <c r="H13" s="58">
        <v>1519</v>
      </c>
      <c r="I13" s="58">
        <v>1693</v>
      </c>
      <c r="J13" s="58">
        <v>1599</v>
      </c>
      <c r="K13" s="58">
        <v>1640</v>
      </c>
      <c r="L13" s="59">
        <v>6451</v>
      </c>
      <c r="M13" s="58">
        <v>1852</v>
      </c>
      <c r="N13" s="58">
        <v>1476</v>
      </c>
      <c r="O13" s="58">
        <v>1556</v>
      </c>
      <c r="P13" s="58">
        <v>1592</v>
      </c>
      <c r="Q13" s="59">
        <v>6476</v>
      </c>
      <c r="R13" s="58">
        <v>1559</v>
      </c>
      <c r="S13" s="58">
        <v>1562</v>
      </c>
      <c r="T13" s="58">
        <v>1522</v>
      </c>
      <c r="U13" s="58" t="s">
        <v>125</v>
      </c>
      <c r="V13" s="59">
        <v>4644</v>
      </c>
    </row>
    <row r="14" spans="1:22" ht="12.75" customHeight="1" x14ac:dyDescent="0.25">
      <c r="A14" s="63" t="s">
        <v>27</v>
      </c>
      <c r="B14" s="80"/>
      <c r="C14" s="58">
        <v>783</v>
      </c>
      <c r="D14" s="58">
        <v>789</v>
      </c>
      <c r="E14" s="58">
        <v>781</v>
      </c>
      <c r="F14" s="58">
        <v>796</v>
      </c>
      <c r="G14" s="59">
        <v>3148</v>
      </c>
      <c r="H14" s="58">
        <v>799</v>
      </c>
      <c r="I14" s="58">
        <v>826</v>
      </c>
      <c r="J14" s="58">
        <v>771</v>
      </c>
      <c r="K14" s="58">
        <v>784</v>
      </c>
      <c r="L14" s="59">
        <v>3180</v>
      </c>
      <c r="M14" s="58">
        <v>827</v>
      </c>
      <c r="N14" s="58">
        <v>784</v>
      </c>
      <c r="O14" s="58">
        <v>802</v>
      </c>
      <c r="P14" s="58">
        <v>753</v>
      </c>
      <c r="Q14" s="59">
        <v>3166</v>
      </c>
      <c r="R14" s="58">
        <v>745</v>
      </c>
      <c r="S14" s="58">
        <v>591</v>
      </c>
      <c r="T14" s="58">
        <v>675</v>
      </c>
      <c r="U14" s="58" t="s">
        <v>125</v>
      </c>
      <c r="V14" s="59">
        <v>2012</v>
      </c>
    </row>
    <row r="15" spans="1:22" ht="12.75" customHeight="1" x14ac:dyDescent="0.25">
      <c r="A15" s="63" t="s">
        <v>28</v>
      </c>
      <c r="B15" s="80"/>
      <c r="C15" s="58">
        <v>2947</v>
      </c>
      <c r="D15" s="58">
        <v>2803</v>
      </c>
      <c r="E15" s="58">
        <v>2642</v>
      </c>
      <c r="F15" s="58">
        <v>3126</v>
      </c>
      <c r="G15" s="59">
        <v>11518</v>
      </c>
      <c r="H15" s="58">
        <v>2808</v>
      </c>
      <c r="I15" s="58">
        <v>2621</v>
      </c>
      <c r="J15" s="58">
        <v>2615</v>
      </c>
      <c r="K15" s="58">
        <v>2753</v>
      </c>
      <c r="L15" s="59">
        <v>10797</v>
      </c>
      <c r="M15" s="58">
        <v>2445</v>
      </c>
      <c r="N15" s="58">
        <v>2392</v>
      </c>
      <c r="O15" s="58">
        <v>2605</v>
      </c>
      <c r="P15" s="58">
        <v>2818</v>
      </c>
      <c r="Q15" s="59">
        <v>10260</v>
      </c>
      <c r="R15" s="58">
        <v>2364</v>
      </c>
      <c r="S15" s="58">
        <v>1393</v>
      </c>
      <c r="T15" s="58">
        <v>2020</v>
      </c>
      <c r="U15" s="58" t="s">
        <v>125</v>
      </c>
      <c r="V15" s="59">
        <v>5776</v>
      </c>
    </row>
    <row r="16" spans="1:22" ht="12.75" customHeight="1" x14ac:dyDescent="0.25">
      <c r="A16" s="63" t="s">
        <v>1</v>
      </c>
      <c r="B16" s="80"/>
      <c r="C16" s="58">
        <v>775</v>
      </c>
      <c r="D16" s="58">
        <v>809</v>
      </c>
      <c r="E16" s="58">
        <v>830</v>
      </c>
      <c r="F16" s="58">
        <v>934</v>
      </c>
      <c r="G16" s="59">
        <v>3347</v>
      </c>
      <c r="H16" s="58">
        <v>836</v>
      </c>
      <c r="I16" s="58">
        <v>841</v>
      </c>
      <c r="J16" s="58">
        <v>937</v>
      </c>
      <c r="K16" s="58">
        <v>918</v>
      </c>
      <c r="L16" s="59">
        <v>3532</v>
      </c>
      <c r="M16" s="58">
        <v>849</v>
      </c>
      <c r="N16" s="58">
        <v>800</v>
      </c>
      <c r="O16" s="58">
        <v>877</v>
      </c>
      <c r="P16" s="58">
        <v>875</v>
      </c>
      <c r="Q16" s="59">
        <v>3400</v>
      </c>
      <c r="R16" s="58">
        <v>772</v>
      </c>
      <c r="S16" s="58">
        <v>636</v>
      </c>
      <c r="T16" s="58">
        <v>751</v>
      </c>
      <c r="U16" s="58" t="s">
        <v>125</v>
      </c>
      <c r="V16" s="59">
        <v>2159</v>
      </c>
    </row>
    <row r="17" spans="1:22" ht="12.75" customHeight="1" x14ac:dyDescent="0.25">
      <c r="A17" s="63" t="s">
        <v>0</v>
      </c>
      <c r="B17" s="80"/>
      <c r="C17" s="58">
        <v>92</v>
      </c>
      <c r="D17" s="58">
        <v>39</v>
      </c>
      <c r="E17" s="58">
        <v>33</v>
      </c>
      <c r="F17" s="58">
        <v>41</v>
      </c>
      <c r="G17" s="59">
        <v>205</v>
      </c>
      <c r="H17" s="58">
        <v>37</v>
      </c>
      <c r="I17" s="58">
        <v>42</v>
      </c>
      <c r="J17" s="58">
        <v>46</v>
      </c>
      <c r="K17" s="58">
        <v>57</v>
      </c>
      <c r="L17" s="59">
        <v>182</v>
      </c>
      <c r="M17" s="58">
        <v>47</v>
      </c>
      <c r="N17" s="58">
        <v>50</v>
      </c>
      <c r="O17" s="58">
        <v>51</v>
      </c>
      <c r="P17" s="58">
        <v>50</v>
      </c>
      <c r="Q17" s="59">
        <v>197</v>
      </c>
      <c r="R17" s="58">
        <v>39</v>
      </c>
      <c r="S17" s="58">
        <v>57</v>
      </c>
      <c r="T17" s="58">
        <v>49</v>
      </c>
      <c r="U17" s="58" t="s">
        <v>125</v>
      </c>
      <c r="V17" s="59">
        <v>146</v>
      </c>
    </row>
    <row r="18" spans="1:22" ht="15.55" x14ac:dyDescent="0.25">
      <c r="A18" s="90" t="s">
        <v>17</v>
      </c>
      <c r="B18" s="91"/>
      <c r="C18" s="65">
        <v>7319</v>
      </c>
      <c r="D18" s="65">
        <v>7131</v>
      </c>
      <c r="E18" s="65">
        <v>6885</v>
      </c>
      <c r="F18" s="65">
        <v>7367</v>
      </c>
      <c r="G18" s="66">
        <v>28701</v>
      </c>
      <c r="H18" s="65">
        <v>6804</v>
      </c>
      <c r="I18" s="65">
        <v>7021</v>
      </c>
      <c r="J18" s="65">
        <v>6943</v>
      </c>
      <c r="K18" s="65">
        <v>7095</v>
      </c>
      <c r="L18" s="66">
        <v>27863</v>
      </c>
      <c r="M18" s="65">
        <v>7015</v>
      </c>
      <c r="N18" s="65">
        <v>6470</v>
      </c>
      <c r="O18" s="65">
        <v>6839</v>
      </c>
      <c r="P18" s="65">
        <v>7022</v>
      </c>
      <c r="Q18" s="66">
        <v>27345</v>
      </c>
      <c r="R18" s="65">
        <v>6348</v>
      </c>
      <c r="S18" s="65">
        <v>4995</v>
      </c>
      <c r="T18" s="65">
        <v>5831</v>
      </c>
      <c r="U18" s="65" t="s">
        <v>125</v>
      </c>
      <c r="V18" s="66">
        <v>17174</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890</v>
      </c>
      <c r="D21" s="58">
        <v>908</v>
      </c>
      <c r="E21" s="58">
        <v>986</v>
      </c>
      <c r="F21" s="58">
        <v>1030</v>
      </c>
      <c r="G21" s="59">
        <v>3813</v>
      </c>
      <c r="H21" s="58">
        <v>927</v>
      </c>
      <c r="I21" s="58">
        <v>945</v>
      </c>
      <c r="J21" s="58">
        <v>952</v>
      </c>
      <c r="K21" s="58">
        <v>1039</v>
      </c>
      <c r="L21" s="59">
        <v>3863</v>
      </c>
      <c r="M21" s="58">
        <v>1015</v>
      </c>
      <c r="N21" s="58">
        <v>948</v>
      </c>
      <c r="O21" s="58">
        <v>970</v>
      </c>
      <c r="P21" s="58">
        <v>980</v>
      </c>
      <c r="Q21" s="59">
        <v>3913</v>
      </c>
      <c r="R21" s="58">
        <v>984</v>
      </c>
      <c r="S21" s="58">
        <v>926</v>
      </c>
      <c r="T21" s="58">
        <v>929</v>
      </c>
      <c r="U21" s="58" t="s">
        <v>125</v>
      </c>
      <c r="V21" s="59">
        <v>2838</v>
      </c>
    </row>
    <row r="22" spans="1:22" ht="12.75" customHeight="1" x14ac:dyDescent="0.25">
      <c r="A22" s="81" t="s">
        <v>22</v>
      </c>
      <c r="B22" s="80"/>
      <c r="C22" s="58">
        <v>95</v>
      </c>
      <c r="D22" s="58">
        <v>126</v>
      </c>
      <c r="E22" s="58">
        <v>144</v>
      </c>
      <c r="F22" s="58">
        <v>164</v>
      </c>
      <c r="G22" s="59">
        <v>529</v>
      </c>
      <c r="H22" s="58">
        <v>123</v>
      </c>
      <c r="I22" s="58">
        <v>139</v>
      </c>
      <c r="J22" s="58">
        <v>150</v>
      </c>
      <c r="K22" s="58">
        <v>175</v>
      </c>
      <c r="L22" s="59">
        <v>588</v>
      </c>
      <c r="M22" s="58">
        <v>189</v>
      </c>
      <c r="N22" s="58">
        <v>132</v>
      </c>
      <c r="O22" s="58">
        <v>143</v>
      </c>
      <c r="P22" s="58">
        <v>154</v>
      </c>
      <c r="Q22" s="59">
        <v>619</v>
      </c>
      <c r="R22" s="58">
        <v>132</v>
      </c>
      <c r="S22" s="58">
        <v>147</v>
      </c>
      <c r="T22" s="58">
        <v>176</v>
      </c>
      <c r="U22" s="58" t="s">
        <v>125</v>
      </c>
      <c r="V22" s="59">
        <v>454</v>
      </c>
    </row>
    <row r="23" spans="1:22" ht="12.75" customHeight="1" x14ac:dyDescent="0.25">
      <c r="A23" s="81" t="s">
        <v>23</v>
      </c>
      <c r="B23" s="80"/>
      <c r="C23" s="58">
        <v>208</v>
      </c>
      <c r="D23" s="58">
        <v>205</v>
      </c>
      <c r="E23" s="58">
        <v>202</v>
      </c>
      <c r="F23" s="58">
        <v>187</v>
      </c>
      <c r="G23" s="59">
        <v>801</v>
      </c>
      <c r="H23" s="58">
        <v>211</v>
      </c>
      <c r="I23" s="58">
        <v>225</v>
      </c>
      <c r="J23" s="58">
        <v>217</v>
      </c>
      <c r="K23" s="58">
        <v>216</v>
      </c>
      <c r="L23" s="59">
        <v>868</v>
      </c>
      <c r="M23" s="58">
        <v>232</v>
      </c>
      <c r="N23" s="58">
        <v>205</v>
      </c>
      <c r="O23" s="58">
        <v>213</v>
      </c>
      <c r="P23" s="58">
        <v>188</v>
      </c>
      <c r="Q23" s="59">
        <v>838</v>
      </c>
      <c r="R23" s="58">
        <v>204</v>
      </c>
      <c r="S23" s="58">
        <v>177</v>
      </c>
      <c r="T23" s="58">
        <v>219</v>
      </c>
      <c r="U23" s="58" t="s">
        <v>125</v>
      </c>
      <c r="V23" s="59">
        <v>600</v>
      </c>
    </row>
    <row r="24" spans="1:22" ht="12.75" customHeight="1" x14ac:dyDescent="0.25">
      <c r="A24" s="81" t="s">
        <v>24</v>
      </c>
      <c r="B24" s="80"/>
      <c r="C24" s="58">
        <v>402</v>
      </c>
      <c r="D24" s="58">
        <v>463</v>
      </c>
      <c r="E24" s="58">
        <v>343</v>
      </c>
      <c r="F24" s="58">
        <v>473</v>
      </c>
      <c r="G24" s="59">
        <v>1680</v>
      </c>
      <c r="H24" s="58">
        <v>642</v>
      </c>
      <c r="I24" s="58">
        <v>735</v>
      </c>
      <c r="J24" s="58">
        <v>698</v>
      </c>
      <c r="K24" s="58">
        <v>680</v>
      </c>
      <c r="L24" s="59">
        <v>2755</v>
      </c>
      <c r="M24" s="58">
        <v>650</v>
      </c>
      <c r="N24" s="58">
        <v>439</v>
      </c>
      <c r="O24" s="58">
        <v>846</v>
      </c>
      <c r="P24" s="58">
        <v>895</v>
      </c>
      <c r="Q24" s="59">
        <v>2830</v>
      </c>
      <c r="R24" s="58">
        <v>1029</v>
      </c>
      <c r="S24" s="58">
        <v>405</v>
      </c>
      <c r="T24" s="58">
        <v>383</v>
      </c>
      <c r="U24" s="58" t="s">
        <v>125</v>
      </c>
      <c r="V24" s="59">
        <v>1818</v>
      </c>
    </row>
    <row r="25" spans="1:22" ht="12.75" customHeight="1" x14ac:dyDescent="0.25">
      <c r="A25" s="63" t="s">
        <v>25</v>
      </c>
      <c r="B25" s="80"/>
      <c r="C25" s="58">
        <v>69</v>
      </c>
      <c r="D25" s="58">
        <v>66</v>
      </c>
      <c r="E25" s="58">
        <v>59</v>
      </c>
      <c r="F25" s="58">
        <v>69</v>
      </c>
      <c r="G25" s="59">
        <v>263</v>
      </c>
      <c r="H25" s="58">
        <v>55</v>
      </c>
      <c r="I25" s="58">
        <v>64</v>
      </c>
      <c r="J25" s="58">
        <v>60</v>
      </c>
      <c r="K25" s="58">
        <v>51</v>
      </c>
      <c r="L25" s="59">
        <v>230</v>
      </c>
      <c r="M25" s="58">
        <v>66</v>
      </c>
      <c r="N25" s="58">
        <v>60</v>
      </c>
      <c r="O25" s="58">
        <v>70</v>
      </c>
      <c r="P25" s="58">
        <v>66</v>
      </c>
      <c r="Q25" s="59">
        <v>262</v>
      </c>
      <c r="R25" s="58">
        <v>72</v>
      </c>
      <c r="S25" s="58">
        <v>67</v>
      </c>
      <c r="T25" s="58">
        <v>69</v>
      </c>
      <c r="U25" s="58" t="s">
        <v>125</v>
      </c>
      <c r="V25" s="59">
        <v>207</v>
      </c>
    </row>
    <row r="26" spans="1:22" ht="12.75" customHeight="1" x14ac:dyDescent="0.25">
      <c r="A26" s="81" t="s">
        <v>26</v>
      </c>
      <c r="B26" s="80"/>
      <c r="C26" s="58">
        <v>1382</v>
      </c>
      <c r="D26" s="58">
        <v>1436</v>
      </c>
      <c r="E26" s="58">
        <v>1418</v>
      </c>
      <c r="F26" s="58">
        <v>1392</v>
      </c>
      <c r="G26" s="59">
        <v>5628</v>
      </c>
      <c r="H26" s="58">
        <v>1426</v>
      </c>
      <c r="I26" s="58">
        <v>1465</v>
      </c>
      <c r="J26" s="58">
        <v>1514</v>
      </c>
      <c r="K26" s="58">
        <v>1529</v>
      </c>
      <c r="L26" s="59">
        <v>5935</v>
      </c>
      <c r="M26" s="58">
        <v>1618</v>
      </c>
      <c r="N26" s="58">
        <v>1301</v>
      </c>
      <c r="O26" s="58">
        <v>1511</v>
      </c>
      <c r="P26" s="58">
        <v>1404</v>
      </c>
      <c r="Q26" s="59">
        <v>5834</v>
      </c>
      <c r="R26" s="58">
        <v>1259</v>
      </c>
      <c r="S26" s="58">
        <v>1160</v>
      </c>
      <c r="T26" s="58">
        <v>1389</v>
      </c>
      <c r="U26" s="58" t="s">
        <v>125</v>
      </c>
      <c r="V26" s="59">
        <v>3808</v>
      </c>
    </row>
    <row r="27" spans="1:22" ht="12.75" customHeight="1" x14ac:dyDescent="0.25">
      <c r="A27" s="81" t="s">
        <v>27</v>
      </c>
      <c r="B27" s="80"/>
      <c r="C27" s="58">
        <v>1251</v>
      </c>
      <c r="D27" s="58">
        <v>1271</v>
      </c>
      <c r="E27" s="58">
        <v>1338</v>
      </c>
      <c r="F27" s="58">
        <v>1254</v>
      </c>
      <c r="G27" s="59">
        <v>5114</v>
      </c>
      <c r="H27" s="58">
        <v>1311</v>
      </c>
      <c r="I27" s="58">
        <v>1374</v>
      </c>
      <c r="J27" s="58">
        <v>1372</v>
      </c>
      <c r="K27" s="58">
        <v>1368</v>
      </c>
      <c r="L27" s="59">
        <v>5425</v>
      </c>
      <c r="M27" s="58">
        <v>1439</v>
      </c>
      <c r="N27" s="58">
        <v>1441</v>
      </c>
      <c r="O27" s="58">
        <v>1299</v>
      </c>
      <c r="P27" s="58">
        <v>1244</v>
      </c>
      <c r="Q27" s="59">
        <v>5423</v>
      </c>
      <c r="R27" s="58">
        <v>1184</v>
      </c>
      <c r="S27" s="58">
        <v>965</v>
      </c>
      <c r="T27" s="58">
        <v>1241</v>
      </c>
      <c r="U27" s="58" t="s">
        <v>125</v>
      </c>
      <c r="V27" s="59">
        <v>3390</v>
      </c>
    </row>
    <row r="28" spans="1:22" ht="12.75" customHeight="1" x14ac:dyDescent="0.25">
      <c r="A28" s="63" t="s">
        <v>28</v>
      </c>
      <c r="B28" s="80"/>
      <c r="C28" s="58">
        <v>2933</v>
      </c>
      <c r="D28" s="58">
        <v>2710</v>
      </c>
      <c r="E28" s="58">
        <v>2920</v>
      </c>
      <c r="F28" s="58">
        <v>2959</v>
      </c>
      <c r="G28" s="59">
        <v>11521</v>
      </c>
      <c r="H28" s="58">
        <v>2921</v>
      </c>
      <c r="I28" s="58">
        <v>2848</v>
      </c>
      <c r="J28" s="58">
        <v>2858</v>
      </c>
      <c r="K28" s="58">
        <v>3076</v>
      </c>
      <c r="L28" s="59">
        <v>11703</v>
      </c>
      <c r="M28" s="58">
        <v>2955</v>
      </c>
      <c r="N28" s="58">
        <v>2658</v>
      </c>
      <c r="O28" s="58">
        <v>2688</v>
      </c>
      <c r="P28" s="58">
        <v>2715</v>
      </c>
      <c r="Q28" s="59">
        <v>11016</v>
      </c>
      <c r="R28" s="58">
        <v>2345</v>
      </c>
      <c r="S28" s="58">
        <v>1543</v>
      </c>
      <c r="T28" s="58">
        <v>2195</v>
      </c>
      <c r="U28" s="58" t="s">
        <v>125</v>
      </c>
      <c r="V28" s="59">
        <v>6082</v>
      </c>
    </row>
    <row r="29" spans="1:22" ht="12.75" customHeight="1" x14ac:dyDescent="0.25">
      <c r="A29" s="81" t="s">
        <v>1</v>
      </c>
      <c r="B29" s="80"/>
      <c r="C29" s="58">
        <v>1720</v>
      </c>
      <c r="D29" s="58">
        <v>1775</v>
      </c>
      <c r="E29" s="58">
        <v>1970</v>
      </c>
      <c r="F29" s="58">
        <v>1939</v>
      </c>
      <c r="G29" s="59">
        <v>7403</v>
      </c>
      <c r="H29" s="58">
        <v>1725</v>
      </c>
      <c r="I29" s="58">
        <v>1668</v>
      </c>
      <c r="J29" s="58">
        <v>1938</v>
      </c>
      <c r="K29" s="58">
        <v>2067</v>
      </c>
      <c r="L29" s="59">
        <v>7399</v>
      </c>
      <c r="M29" s="58">
        <v>1816</v>
      </c>
      <c r="N29" s="58">
        <v>1799</v>
      </c>
      <c r="O29" s="58">
        <v>2020</v>
      </c>
      <c r="P29" s="58">
        <v>1885</v>
      </c>
      <c r="Q29" s="59">
        <v>7520</v>
      </c>
      <c r="R29" s="58">
        <v>1529</v>
      </c>
      <c r="S29" s="58">
        <v>1144</v>
      </c>
      <c r="T29" s="58">
        <v>1796</v>
      </c>
      <c r="U29" s="58" t="s">
        <v>125</v>
      </c>
      <c r="V29" s="59">
        <v>4469</v>
      </c>
    </row>
    <row r="30" spans="1:22" ht="12.75" customHeight="1" x14ac:dyDescent="0.25">
      <c r="A30" s="81" t="s">
        <v>0</v>
      </c>
      <c r="B30" s="80"/>
      <c r="C30" s="58">
        <v>32</v>
      </c>
      <c r="D30" s="58">
        <v>15</v>
      </c>
      <c r="E30" s="58">
        <v>15</v>
      </c>
      <c r="F30" s="58">
        <v>9</v>
      </c>
      <c r="G30" s="59">
        <v>71</v>
      </c>
      <c r="H30" s="58">
        <v>9</v>
      </c>
      <c r="I30" s="58">
        <v>11</v>
      </c>
      <c r="J30" s="58">
        <v>11</v>
      </c>
      <c r="K30" s="58">
        <v>10</v>
      </c>
      <c r="L30" s="59">
        <v>42</v>
      </c>
      <c r="M30" s="58">
        <v>11</v>
      </c>
      <c r="N30" s="58">
        <v>7</v>
      </c>
      <c r="O30" s="58">
        <v>10</v>
      </c>
      <c r="P30" s="58">
        <v>1</v>
      </c>
      <c r="Q30" s="59">
        <v>29</v>
      </c>
      <c r="R30" s="58">
        <v>1</v>
      </c>
      <c r="S30" s="58">
        <v>1</v>
      </c>
      <c r="T30" s="58">
        <v>2</v>
      </c>
      <c r="U30" s="58" t="s">
        <v>125</v>
      </c>
      <c r="V30" s="59">
        <v>4</v>
      </c>
    </row>
    <row r="31" spans="1:22" ht="12.75" customHeight="1" x14ac:dyDescent="0.25">
      <c r="A31" s="92" t="s">
        <v>18</v>
      </c>
      <c r="B31" s="93"/>
      <c r="C31" s="89">
        <v>8981</v>
      </c>
      <c r="D31" s="89">
        <v>8973</v>
      </c>
      <c r="E31" s="89">
        <v>9394</v>
      </c>
      <c r="F31" s="89">
        <v>9475</v>
      </c>
      <c r="G31" s="83">
        <v>36823</v>
      </c>
      <c r="H31" s="89">
        <v>9351</v>
      </c>
      <c r="I31" s="89">
        <v>9474</v>
      </c>
      <c r="J31" s="89">
        <v>9772</v>
      </c>
      <c r="K31" s="89">
        <v>10212</v>
      </c>
      <c r="L31" s="83">
        <v>38809</v>
      </c>
      <c r="M31" s="89">
        <v>9991</v>
      </c>
      <c r="N31" s="89">
        <v>8991</v>
      </c>
      <c r="O31" s="89">
        <v>9769</v>
      </c>
      <c r="P31" s="89">
        <v>9533</v>
      </c>
      <c r="Q31" s="83">
        <v>38284</v>
      </c>
      <c r="R31" s="89">
        <v>8739</v>
      </c>
      <c r="S31" s="89">
        <v>6534</v>
      </c>
      <c r="T31" s="89">
        <v>8398</v>
      </c>
      <c r="U31" s="89" t="s">
        <v>125</v>
      </c>
      <c r="V31" s="83">
        <v>23671</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1142</v>
      </c>
      <c r="D36" s="58">
        <v>1244</v>
      </c>
      <c r="E36" s="58">
        <v>1131</v>
      </c>
      <c r="F36" s="58">
        <v>1213</v>
      </c>
      <c r="G36" s="59">
        <v>4730</v>
      </c>
      <c r="H36" s="58">
        <v>1073</v>
      </c>
      <c r="I36" s="58">
        <v>1131</v>
      </c>
      <c r="J36" s="58">
        <v>1197</v>
      </c>
      <c r="K36" s="58">
        <v>1193</v>
      </c>
      <c r="L36" s="59">
        <v>4593</v>
      </c>
      <c r="M36" s="58">
        <v>949</v>
      </c>
      <c r="N36" s="58">
        <v>988</v>
      </c>
      <c r="O36" s="58">
        <v>1125</v>
      </c>
      <c r="P36" s="58">
        <v>1375</v>
      </c>
      <c r="Q36" s="59">
        <v>4437</v>
      </c>
      <c r="R36" s="58">
        <v>1115</v>
      </c>
      <c r="S36" s="58">
        <v>877</v>
      </c>
      <c r="T36" s="58">
        <v>1114</v>
      </c>
      <c r="U36" s="58" t="s">
        <v>125</v>
      </c>
      <c r="V36" s="59">
        <v>3106</v>
      </c>
    </row>
    <row r="37" spans="1:22" ht="12.75" customHeight="1" x14ac:dyDescent="0.25">
      <c r="A37" s="63" t="s">
        <v>71</v>
      </c>
      <c r="B37" s="54"/>
      <c r="C37" s="58">
        <v>91</v>
      </c>
      <c r="D37" s="58">
        <v>100</v>
      </c>
      <c r="E37" s="58">
        <v>95</v>
      </c>
      <c r="F37" s="58">
        <v>98</v>
      </c>
      <c r="G37" s="59">
        <v>384</v>
      </c>
      <c r="H37" s="58">
        <v>99</v>
      </c>
      <c r="I37" s="58">
        <v>89</v>
      </c>
      <c r="J37" s="58">
        <v>94</v>
      </c>
      <c r="K37" s="58">
        <v>104</v>
      </c>
      <c r="L37" s="59">
        <v>385</v>
      </c>
      <c r="M37" s="58">
        <v>105</v>
      </c>
      <c r="N37" s="58">
        <v>93</v>
      </c>
      <c r="O37" s="58">
        <v>92</v>
      </c>
      <c r="P37" s="58">
        <v>100</v>
      </c>
      <c r="Q37" s="59">
        <v>389</v>
      </c>
      <c r="R37" s="58">
        <v>94</v>
      </c>
      <c r="S37" s="58">
        <v>73</v>
      </c>
      <c r="T37" s="58">
        <v>104</v>
      </c>
      <c r="U37" s="58" t="s">
        <v>125</v>
      </c>
      <c r="V37" s="59">
        <v>271</v>
      </c>
    </row>
    <row r="38" spans="1:22" ht="12.75" customHeight="1" x14ac:dyDescent="0.25">
      <c r="A38" s="63" t="s">
        <v>82</v>
      </c>
      <c r="B38" s="54"/>
      <c r="C38" s="58">
        <v>3674</v>
      </c>
      <c r="D38" s="58">
        <v>3444</v>
      </c>
      <c r="E38" s="58">
        <v>3518</v>
      </c>
      <c r="F38" s="58">
        <v>3527</v>
      </c>
      <c r="G38" s="59">
        <v>14163</v>
      </c>
      <c r="H38" s="58">
        <v>3545</v>
      </c>
      <c r="I38" s="58">
        <v>3634</v>
      </c>
      <c r="J38" s="58">
        <v>3481</v>
      </c>
      <c r="K38" s="58">
        <v>3630</v>
      </c>
      <c r="L38" s="59">
        <v>14290</v>
      </c>
      <c r="M38" s="58">
        <v>3894</v>
      </c>
      <c r="N38" s="58">
        <v>3434</v>
      </c>
      <c r="O38" s="58">
        <v>3514</v>
      </c>
      <c r="P38" s="58">
        <v>3455</v>
      </c>
      <c r="Q38" s="59">
        <v>14296</v>
      </c>
      <c r="R38" s="58">
        <v>3304</v>
      </c>
      <c r="S38" s="58">
        <v>2592</v>
      </c>
      <c r="T38" s="58">
        <v>3012</v>
      </c>
      <c r="U38" s="58" t="s">
        <v>125</v>
      </c>
      <c r="V38" s="59">
        <v>8908</v>
      </c>
    </row>
    <row r="39" spans="1:22" ht="12.75" customHeight="1" x14ac:dyDescent="0.25">
      <c r="A39" s="63" t="s">
        <v>35</v>
      </c>
      <c r="B39" s="54"/>
      <c r="C39" s="58">
        <v>79</v>
      </c>
      <c r="D39" s="58">
        <v>72</v>
      </c>
      <c r="E39" s="58">
        <v>86</v>
      </c>
      <c r="F39" s="58">
        <v>113</v>
      </c>
      <c r="G39" s="59">
        <v>350</v>
      </c>
      <c r="H39" s="58">
        <v>85</v>
      </c>
      <c r="I39" s="58">
        <v>97</v>
      </c>
      <c r="J39" s="58">
        <v>88</v>
      </c>
      <c r="K39" s="58">
        <v>103</v>
      </c>
      <c r="L39" s="59">
        <v>374</v>
      </c>
      <c r="M39" s="58">
        <v>96</v>
      </c>
      <c r="N39" s="58">
        <v>104</v>
      </c>
      <c r="O39" s="58">
        <v>88</v>
      </c>
      <c r="P39" s="58">
        <v>104</v>
      </c>
      <c r="Q39" s="59">
        <v>393</v>
      </c>
      <c r="R39" s="58">
        <v>95</v>
      </c>
      <c r="S39" s="58">
        <v>74</v>
      </c>
      <c r="T39" s="58">
        <v>92</v>
      </c>
      <c r="U39" s="58" t="s">
        <v>125</v>
      </c>
      <c r="V39" s="59">
        <v>261</v>
      </c>
    </row>
    <row r="40" spans="1:22" ht="12.75" customHeight="1" x14ac:dyDescent="0.25">
      <c r="A40" s="63" t="s">
        <v>72</v>
      </c>
      <c r="B40" s="54"/>
      <c r="C40" s="58">
        <v>766</v>
      </c>
      <c r="D40" s="58">
        <v>791</v>
      </c>
      <c r="E40" s="58">
        <v>683</v>
      </c>
      <c r="F40" s="58">
        <v>1005</v>
      </c>
      <c r="G40" s="59">
        <v>3245</v>
      </c>
      <c r="H40" s="58">
        <v>673</v>
      </c>
      <c r="I40" s="58">
        <v>678</v>
      </c>
      <c r="J40" s="58">
        <v>625</v>
      </c>
      <c r="K40" s="58">
        <v>595</v>
      </c>
      <c r="L40" s="59">
        <v>2570</v>
      </c>
      <c r="M40" s="58">
        <v>468</v>
      </c>
      <c r="N40" s="58">
        <v>437</v>
      </c>
      <c r="O40" s="58">
        <v>478</v>
      </c>
      <c r="P40" s="58">
        <v>487</v>
      </c>
      <c r="Q40" s="59">
        <v>1870</v>
      </c>
      <c r="R40" s="58">
        <v>387</v>
      </c>
      <c r="S40" s="58">
        <v>388</v>
      </c>
      <c r="T40" s="58">
        <v>366</v>
      </c>
      <c r="U40" s="58" t="s">
        <v>125</v>
      </c>
      <c r="V40" s="59">
        <v>1141</v>
      </c>
    </row>
    <row r="41" spans="1:22" ht="12.75" customHeight="1" x14ac:dyDescent="0.25">
      <c r="A41" s="63" t="s">
        <v>36</v>
      </c>
      <c r="B41" s="54"/>
      <c r="C41" s="58">
        <v>1212</v>
      </c>
      <c r="D41" s="58">
        <v>1097</v>
      </c>
      <c r="E41" s="58">
        <v>1013</v>
      </c>
      <c r="F41" s="58">
        <v>1038</v>
      </c>
      <c r="G41" s="59">
        <v>4360</v>
      </c>
      <c r="H41" s="58">
        <v>979</v>
      </c>
      <c r="I41" s="58">
        <v>1036</v>
      </c>
      <c r="J41" s="58">
        <v>1131</v>
      </c>
      <c r="K41" s="58">
        <v>1137</v>
      </c>
      <c r="L41" s="59">
        <v>4283</v>
      </c>
      <c r="M41" s="58">
        <v>1161</v>
      </c>
      <c r="N41" s="58">
        <v>1036</v>
      </c>
      <c r="O41" s="58">
        <v>1232</v>
      </c>
      <c r="P41" s="58">
        <v>1182</v>
      </c>
      <c r="Q41" s="59">
        <v>4611</v>
      </c>
      <c r="R41" s="58">
        <v>1009</v>
      </c>
      <c r="S41" s="58">
        <v>748</v>
      </c>
      <c r="T41" s="58">
        <v>847</v>
      </c>
      <c r="U41" s="58" t="s">
        <v>125</v>
      </c>
      <c r="V41" s="59">
        <v>2604</v>
      </c>
    </row>
    <row r="42" spans="1:22" ht="12.75" customHeight="1" x14ac:dyDescent="0.25">
      <c r="A42" s="63" t="s">
        <v>34</v>
      </c>
      <c r="B42" s="54"/>
      <c r="C42" s="58">
        <v>96</v>
      </c>
      <c r="D42" s="58">
        <v>97</v>
      </c>
      <c r="E42" s="58">
        <v>104</v>
      </c>
      <c r="F42" s="58">
        <v>97</v>
      </c>
      <c r="G42" s="59">
        <v>394</v>
      </c>
      <c r="H42" s="58">
        <v>98</v>
      </c>
      <c r="I42" s="58">
        <v>97</v>
      </c>
      <c r="J42" s="58">
        <v>81</v>
      </c>
      <c r="K42" s="58">
        <v>93</v>
      </c>
      <c r="L42" s="59">
        <v>368</v>
      </c>
      <c r="M42" s="58">
        <v>98</v>
      </c>
      <c r="N42" s="58">
        <v>86</v>
      </c>
      <c r="O42" s="58">
        <v>96</v>
      </c>
      <c r="P42" s="58">
        <v>80</v>
      </c>
      <c r="Q42" s="59">
        <v>360</v>
      </c>
      <c r="R42" s="58">
        <v>77</v>
      </c>
      <c r="S42" s="58">
        <v>54</v>
      </c>
      <c r="T42" s="58">
        <v>65</v>
      </c>
      <c r="U42" s="58" t="s">
        <v>125</v>
      </c>
      <c r="V42" s="59">
        <v>196</v>
      </c>
    </row>
    <row r="43" spans="1:22" ht="12.75" customHeight="1" x14ac:dyDescent="0.25">
      <c r="A43" s="63" t="s">
        <v>73</v>
      </c>
      <c r="B43" s="54"/>
      <c r="C43" s="58">
        <v>259</v>
      </c>
      <c r="D43" s="58">
        <v>287</v>
      </c>
      <c r="E43" s="58">
        <v>253</v>
      </c>
      <c r="F43" s="58">
        <v>276</v>
      </c>
      <c r="G43" s="59">
        <v>1075</v>
      </c>
      <c r="H43" s="58">
        <v>252</v>
      </c>
      <c r="I43" s="58">
        <v>260</v>
      </c>
      <c r="J43" s="58">
        <v>244</v>
      </c>
      <c r="K43" s="58">
        <v>239</v>
      </c>
      <c r="L43" s="59">
        <v>995</v>
      </c>
      <c r="M43" s="58">
        <v>242</v>
      </c>
      <c r="N43" s="58">
        <v>292</v>
      </c>
      <c r="O43" s="58">
        <v>214</v>
      </c>
      <c r="P43" s="58">
        <v>239</v>
      </c>
      <c r="Q43" s="59">
        <v>988</v>
      </c>
      <c r="R43" s="58">
        <v>267</v>
      </c>
      <c r="S43" s="58">
        <v>188</v>
      </c>
      <c r="T43" s="58">
        <v>231</v>
      </c>
      <c r="U43" s="58" t="s">
        <v>125</v>
      </c>
      <c r="V43" s="59">
        <v>686</v>
      </c>
    </row>
    <row r="44" spans="1:22" ht="12.75" customHeight="1" x14ac:dyDescent="0.25">
      <c r="A44" s="63" t="s">
        <v>85</v>
      </c>
      <c r="B44" s="54"/>
      <c r="C44" s="58">
        <v>0</v>
      </c>
      <c r="D44" s="58">
        <v>0</v>
      </c>
      <c r="E44" s="58">
        <v>0</v>
      </c>
      <c r="F44" s="58">
        <v>0</v>
      </c>
      <c r="G44" s="59">
        <v>0</v>
      </c>
      <c r="H44" s="58">
        <v>1</v>
      </c>
      <c r="I44" s="58">
        <v>1</v>
      </c>
      <c r="J44" s="58">
        <v>2</v>
      </c>
      <c r="K44" s="58">
        <v>1</v>
      </c>
      <c r="L44" s="59">
        <v>4</v>
      </c>
      <c r="M44" s="58">
        <v>1</v>
      </c>
      <c r="N44" s="58">
        <v>1</v>
      </c>
      <c r="O44" s="58">
        <v>0</v>
      </c>
      <c r="P44" s="58">
        <v>0</v>
      </c>
      <c r="Q44" s="59">
        <v>2</v>
      </c>
      <c r="R44" s="58">
        <v>0</v>
      </c>
      <c r="S44" s="58">
        <v>0</v>
      </c>
      <c r="T44" s="58">
        <v>0</v>
      </c>
      <c r="U44" s="58" t="s">
        <v>125</v>
      </c>
      <c r="V44" s="59">
        <v>1</v>
      </c>
    </row>
    <row r="45" spans="1:22" ht="12.75" customHeight="1" x14ac:dyDescent="0.25">
      <c r="A45" s="90" t="s">
        <v>17</v>
      </c>
      <c r="B45" s="69"/>
      <c r="C45" s="65">
        <v>7319</v>
      </c>
      <c r="D45" s="65">
        <v>7131</v>
      </c>
      <c r="E45" s="65">
        <v>6885</v>
      </c>
      <c r="F45" s="65">
        <v>7367</v>
      </c>
      <c r="G45" s="82">
        <v>28701</v>
      </c>
      <c r="H45" s="65">
        <v>6804</v>
      </c>
      <c r="I45" s="65">
        <v>7021</v>
      </c>
      <c r="J45" s="65">
        <v>6943</v>
      </c>
      <c r="K45" s="65">
        <v>7095</v>
      </c>
      <c r="L45" s="82">
        <v>27863</v>
      </c>
      <c r="M45" s="65">
        <v>7015</v>
      </c>
      <c r="N45" s="65">
        <v>6470</v>
      </c>
      <c r="O45" s="65">
        <v>6839</v>
      </c>
      <c r="P45" s="65">
        <v>7022</v>
      </c>
      <c r="Q45" s="82">
        <v>27345</v>
      </c>
      <c r="R45" s="65">
        <v>6348</v>
      </c>
      <c r="S45" s="65">
        <v>4995</v>
      </c>
      <c r="T45" s="65">
        <v>5831</v>
      </c>
      <c r="U45" s="65" t="s">
        <v>125</v>
      </c>
      <c r="V45" s="82">
        <v>17174</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2198</v>
      </c>
      <c r="D48" s="58">
        <v>2254</v>
      </c>
      <c r="E48" s="58">
        <v>2502</v>
      </c>
      <c r="F48" s="58">
        <v>2343</v>
      </c>
      <c r="G48" s="59">
        <v>9297</v>
      </c>
      <c r="H48" s="58">
        <v>2231</v>
      </c>
      <c r="I48" s="58">
        <v>2155</v>
      </c>
      <c r="J48" s="58">
        <v>2539</v>
      </c>
      <c r="K48" s="58">
        <v>2570</v>
      </c>
      <c r="L48" s="59">
        <v>9496</v>
      </c>
      <c r="M48" s="58">
        <v>2319</v>
      </c>
      <c r="N48" s="58">
        <v>2229</v>
      </c>
      <c r="O48" s="58">
        <v>2493</v>
      </c>
      <c r="P48" s="58">
        <v>2160</v>
      </c>
      <c r="Q48" s="59">
        <v>9200</v>
      </c>
      <c r="R48" s="58">
        <v>1910</v>
      </c>
      <c r="S48" s="58">
        <v>1702</v>
      </c>
      <c r="T48" s="58">
        <v>2317</v>
      </c>
      <c r="U48" s="58" t="s">
        <v>125</v>
      </c>
      <c r="V48" s="59">
        <v>5929</v>
      </c>
    </row>
    <row r="49" spans="1:22" ht="12.75" customHeight="1" x14ac:dyDescent="0.25">
      <c r="A49" s="63" t="s">
        <v>71</v>
      </c>
      <c r="B49" s="84"/>
      <c r="C49" s="58">
        <v>155</v>
      </c>
      <c r="D49" s="58">
        <v>196</v>
      </c>
      <c r="E49" s="58">
        <v>128</v>
      </c>
      <c r="F49" s="58">
        <v>111</v>
      </c>
      <c r="G49" s="59">
        <v>590</v>
      </c>
      <c r="H49" s="58">
        <v>256</v>
      </c>
      <c r="I49" s="58">
        <v>194</v>
      </c>
      <c r="J49" s="58">
        <v>219</v>
      </c>
      <c r="K49" s="58">
        <v>171</v>
      </c>
      <c r="L49" s="59">
        <v>840</v>
      </c>
      <c r="M49" s="58">
        <v>213</v>
      </c>
      <c r="N49" s="58">
        <v>96</v>
      </c>
      <c r="O49" s="58">
        <v>147</v>
      </c>
      <c r="P49" s="58">
        <v>161</v>
      </c>
      <c r="Q49" s="59">
        <v>616</v>
      </c>
      <c r="R49" s="58">
        <v>143</v>
      </c>
      <c r="S49" s="58">
        <v>57</v>
      </c>
      <c r="T49" s="58">
        <v>123</v>
      </c>
      <c r="U49" s="58" t="s">
        <v>125</v>
      </c>
      <c r="V49" s="59">
        <v>324</v>
      </c>
    </row>
    <row r="50" spans="1:22" ht="12.75" customHeight="1" x14ac:dyDescent="0.25">
      <c r="A50" s="63" t="s">
        <v>82</v>
      </c>
      <c r="B50" s="84"/>
      <c r="C50" s="58">
        <v>5076</v>
      </c>
      <c r="D50" s="58">
        <v>4916</v>
      </c>
      <c r="E50" s="58">
        <v>5281</v>
      </c>
      <c r="F50" s="58">
        <v>5346</v>
      </c>
      <c r="G50" s="59">
        <v>20619</v>
      </c>
      <c r="H50" s="58">
        <v>5346</v>
      </c>
      <c r="I50" s="58">
        <v>5397</v>
      </c>
      <c r="J50" s="58">
        <v>5257</v>
      </c>
      <c r="K50" s="58">
        <v>5624</v>
      </c>
      <c r="L50" s="59">
        <v>21623</v>
      </c>
      <c r="M50" s="58">
        <v>5723</v>
      </c>
      <c r="N50" s="58">
        <v>5211</v>
      </c>
      <c r="O50" s="58">
        <v>5297</v>
      </c>
      <c r="P50" s="58">
        <v>5418</v>
      </c>
      <c r="Q50" s="59">
        <v>21650</v>
      </c>
      <c r="R50" s="58">
        <v>4693</v>
      </c>
      <c r="S50" s="58">
        <v>3473</v>
      </c>
      <c r="T50" s="58">
        <v>4521</v>
      </c>
      <c r="U50" s="58" t="s">
        <v>125</v>
      </c>
      <c r="V50" s="59">
        <v>12688</v>
      </c>
    </row>
    <row r="51" spans="1:22" ht="12.75" customHeight="1" x14ac:dyDescent="0.25">
      <c r="A51" s="63" t="s">
        <v>35</v>
      </c>
      <c r="B51" s="84"/>
      <c r="C51" s="58">
        <v>98</v>
      </c>
      <c r="D51" s="58">
        <v>101</v>
      </c>
      <c r="E51" s="58">
        <v>108</v>
      </c>
      <c r="F51" s="58">
        <v>104</v>
      </c>
      <c r="G51" s="59">
        <v>410</v>
      </c>
      <c r="H51" s="58">
        <v>97</v>
      </c>
      <c r="I51" s="58">
        <v>107</v>
      </c>
      <c r="J51" s="58">
        <v>118</v>
      </c>
      <c r="K51" s="58">
        <v>102</v>
      </c>
      <c r="L51" s="59">
        <v>423</v>
      </c>
      <c r="M51" s="58">
        <v>114</v>
      </c>
      <c r="N51" s="58">
        <v>106</v>
      </c>
      <c r="O51" s="58">
        <v>124</v>
      </c>
      <c r="P51" s="58">
        <v>107</v>
      </c>
      <c r="Q51" s="59">
        <v>452</v>
      </c>
      <c r="R51" s="58">
        <v>106</v>
      </c>
      <c r="S51" s="58">
        <v>114</v>
      </c>
      <c r="T51" s="58">
        <v>106</v>
      </c>
      <c r="U51" s="58" t="s">
        <v>125</v>
      </c>
      <c r="V51" s="59">
        <v>326</v>
      </c>
    </row>
    <row r="52" spans="1:22" ht="12.75" customHeight="1" x14ac:dyDescent="0.25">
      <c r="A52" s="63" t="s">
        <v>72</v>
      </c>
      <c r="B52" s="84"/>
      <c r="C52" s="58">
        <v>241</v>
      </c>
      <c r="D52" s="58">
        <v>281</v>
      </c>
      <c r="E52" s="58">
        <v>237</v>
      </c>
      <c r="F52" s="58">
        <v>334</v>
      </c>
      <c r="G52" s="59">
        <v>1092</v>
      </c>
      <c r="H52" s="58">
        <v>265</v>
      </c>
      <c r="I52" s="58">
        <v>439</v>
      </c>
      <c r="J52" s="58">
        <v>422</v>
      </c>
      <c r="K52" s="58">
        <v>411</v>
      </c>
      <c r="L52" s="59">
        <v>1537</v>
      </c>
      <c r="M52" s="58">
        <v>241</v>
      </c>
      <c r="N52" s="58">
        <v>228</v>
      </c>
      <c r="O52" s="58">
        <v>307</v>
      </c>
      <c r="P52" s="58">
        <v>281</v>
      </c>
      <c r="Q52" s="59">
        <v>1057</v>
      </c>
      <c r="R52" s="58">
        <v>323</v>
      </c>
      <c r="S52" s="58">
        <v>157</v>
      </c>
      <c r="T52" s="58">
        <v>133</v>
      </c>
      <c r="U52" s="58" t="s">
        <v>125</v>
      </c>
      <c r="V52" s="59">
        <v>614</v>
      </c>
    </row>
    <row r="53" spans="1:22" ht="12.75" customHeight="1" x14ac:dyDescent="0.25">
      <c r="A53" s="63" t="s">
        <v>36</v>
      </c>
      <c r="B53" s="84"/>
      <c r="C53" s="58">
        <v>757</v>
      </c>
      <c r="D53" s="58">
        <v>771</v>
      </c>
      <c r="E53" s="58">
        <v>677</v>
      </c>
      <c r="F53" s="58">
        <v>750</v>
      </c>
      <c r="G53" s="59">
        <v>2956</v>
      </c>
      <c r="H53" s="58">
        <v>742</v>
      </c>
      <c r="I53" s="58">
        <v>710</v>
      </c>
      <c r="J53" s="58">
        <v>712</v>
      </c>
      <c r="K53" s="58">
        <v>823</v>
      </c>
      <c r="L53" s="59">
        <v>2987</v>
      </c>
      <c r="M53" s="58">
        <v>930</v>
      </c>
      <c r="N53" s="58">
        <v>639</v>
      </c>
      <c r="O53" s="58">
        <v>860</v>
      </c>
      <c r="P53" s="58">
        <v>884</v>
      </c>
      <c r="Q53" s="59">
        <v>3313</v>
      </c>
      <c r="R53" s="58">
        <v>1020</v>
      </c>
      <c r="S53" s="58">
        <v>687</v>
      </c>
      <c r="T53" s="58">
        <v>679</v>
      </c>
      <c r="U53" s="58" t="s">
        <v>125</v>
      </c>
      <c r="V53" s="59">
        <v>2386</v>
      </c>
    </row>
    <row r="54" spans="1:22" ht="12.75" customHeight="1" x14ac:dyDescent="0.25">
      <c r="A54" s="63" t="s">
        <v>34</v>
      </c>
      <c r="B54" s="84"/>
      <c r="C54" s="58">
        <v>97</v>
      </c>
      <c r="D54" s="58">
        <v>85</v>
      </c>
      <c r="E54" s="58">
        <v>100</v>
      </c>
      <c r="F54" s="58">
        <v>104</v>
      </c>
      <c r="G54" s="59">
        <v>386</v>
      </c>
      <c r="H54" s="58">
        <v>88</v>
      </c>
      <c r="I54" s="58">
        <v>108</v>
      </c>
      <c r="J54" s="58">
        <v>102</v>
      </c>
      <c r="K54" s="58">
        <v>118</v>
      </c>
      <c r="L54" s="59">
        <v>416</v>
      </c>
      <c r="M54" s="58">
        <v>74</v>
      </c>
      <c r="N54" s="58">
        <v>113</v>
      </c>
      <c r="O54" s="58">
        <v>136</v>
      </c>
      <c r="P54" s="58">
        <v>85</v>
      </c>
      <c r="Q54" s="59">
        <v>408</v>
      </c>
      <c r="R54" s="58">
        <v>76</v>
      </c>
      <c r="S54" s="58">
        <v>62</v>
      </c>
      <c r="T54" s="58">
        <v>101</v>
      </c>
      <c r="U54" s="58" t="s">
        <v>125</v>
      </c>
      <c r="V54" s="59">
        <v>239</v>
      </c>
    </row>
    <row r="55" spans="1:22" ht="12.75" customHeight="1" x14ac:dyDescent="0.25">
      <c r="A55" s="63" t="s">
        <v>73</v>
      </c>
      <c r="B55" s="84"/>
      <c r="C55" s="58">
        <v>359</v>
      </c>
      <c r="D55" s="58">
        <v>368</v>
      </c>
      <c r="E55" s="58">
        <v>362</v>
      </c>
      <c r="F55" s="58">
        <v>383</v>
      </c>
      <c r="G55" s="59">
        <v>1472</v>
      </c>
      <c r="H55" s="58">
        <v>325</v>
      </c>
      <c r="I55" s="58">
        <v>365</v>
      </c>
      <c r="J55" s="58">
        <v>403</v>
      </c>
      <c r="K55" s="58">
        <v>394</v>
      </c>
      <c r="L55" s="59">
        <v>1487</v>
      </c>
      <c r="M55" s="58">
        <v>377</v>
      </c>
      <c r="N55" s="58">
        <v>369</v>
      </c>
      <c r="O55" s="58">
        <v>404</v>
      </c>
      <c r="P55" s="58">
        <v>438</v>
      </c>
      <c r="Q55" s="59">
        <v>1588</v>
      </c>
      <c r="R55" s="58">
        <v>467</v>
      </c>
      <c r="S55" s="58">
        <v>282</v>
      </c>
      <c r="T55" s="58">
        <v>418</v>
      </c>
      <c r="U55" s="58" t="s">
        <v>125</v>
      </c>
      <c r="V55" s="59">
        <v>1167</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8981</v>
      </c>
      <c r="D57" s="89">
        <v>8973</v>
      </c>
      <c r="E57" s="89">
        <v>9394</v>
      </c>
      <c r="F57" s="89">
        <v>9475</v>
      </c>
      <c r="G57" s="94">
        <v>36823</v>
      </c>
      <c r="H57" s="89">
        <v>9351</v>
      </c>
      <c r="I57" s="89">
        <v>9474</v>
      </c>
      <c r="J57" s="89">
        <v>9772</v>
      </c>
      <c r="K57" s="89">
        <v>10212</v>
      </c>
      <c r="L57" s="94">
        <v>38809</v>
      </c>
      <c r="M57" s="89">
        <v>9991</v>
      </c>
      <c r="N57" s="89">
        <v>8991</v>
      </c>
      <c r="O57" s="89">
        <v>9769</v>
      </c>
      <c r="P57" s="89">
        <v>9533</v>
      </c>
      <c r="Q57" s="94">
        <v>38284</v>
      </c>
      <c r="R57" s="89">
        <v>8739</v>
      </c>
      <c r="S57" s="89">
        <v>6534</v>
      </c>
      <c r="T57" s="89">
        <v>8398</v>
      </c>
      <c r="U57" s="89" t="s">
        <v>125</v>
      </c>
      <c r="V57" s="94">
        <v>23671</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FA3B6475-E6D9-4A1C-BD38-B36A658D49FB}"/>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10_x000D_&amp;1#&amp;"Calibri"&amp;10&amp;K000000OFFICIAL</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81</v>
      </c>
    </row>
    <row r="5" spans="1:22" ht="12.75" customHeight="1" x14ac:dyDescent="0.25">
      <c r="C5" s="22"/>
      <c r="D5" s="22"/>
      <c r="E5" s="22"/>
      <c r="F5" s="22"/>
      <c r="G5" s="22"/>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51"/>
      <c r="D7" s="51"/>
      <c r="E7" s="51"/>
      <c r="F7" s="51"/>
      <c r="G7" s="51"/>
      <c r="H7" s="51"/>
      <c r="I7" s="51"/>
      <c r="J7" s="51"/>
      <c r="K7" s="51"/>
      <c r="L7" s="51"/>
      <c r="M7" s="51"/>
      <c r="N7" s="51"/>
      <c r="O7" s="51"/>
      <c r="P7" s="51"/>
      <c r="Q7" s="51"/>
      <c r="R7" s="51"/>
      <c r="S7" s="51"/>
      <c r="T7" s="51"/>
      <c r="U7" s="51"/>
      <c r="V7" s="51"/>
    </row>
    <row r="8" spans="1:22" ht="12.75" customHeight="1" x14ac:dyDescent="0.25">
      <c r="A8" s="63" t="s">
        <v>21</v>
      </c>
      <c r="B8" s="80"/>
      <c r="C8" s="58">
        <v>225</v>
      </c>
      <c r="D8" s="58">
        <v>238</v>
      </c>
      <c r="E8" s="58">
        <v>251</v>
      </c>
      <c r="F8" s="58">
        <v>254</v>
      </c>
      <c r="G8" s="59">
        <v>968</v>
      </c>
      <c r="H8" s="58">
        <v>254</v>
      </c>
      <c r="I8" s="58">
        <v>260</v>
      </c>
      <c r="J8" s="58">
        <v>255</v>
      </c>
      <c r="K8" s="58">
        <v>267</v>
      </c>
      <c r="L8" s="59">
        <v>1037</v>
      </c>
      <c r="M8" s="58">
        <v>287</v>
      </c>
      <c r="N8" s="58">
        <v>254</v>
      </c>
      <c r="O8" s="58">
        <v>279</v>
      </c>
      <c r="P8" s="58">
        <v>287</v>
      </c>
      <c r="Q8" s="59">
        <v>1107</v>
      </c>
      <c r="R8" s="58">
        <v>263</v>
      </c>
      <c r="S8" s="58">
        <v>249</v>
      </c>
      <c r="T8" s="58">
        <v>273</v>
      </c>
      <c r="U8" s="58" t="s">
        <v>125</v>
      </c>
      <c r="V8" s="59">
        <v>786</v>
      </c>
    </row>
    <row r="9" spans="1:22" ht="12.75" customHeight="1" x14ac:dyDescent="0.25">
      <c r="A9" s="63" t="s">
        <v>22</v>
      </c>
      <c r="B9" s="80"/>
      <c r="C9" s="58">
        <v>13</v>
      </c>
      <c r="D9" s="58">
        <v>17</v>
      </c>
      <c r="E9" s="58">
        <v>15</v>
      </c>
      <c r="F9" s="58">
        <v>13</v>
      </c>
      <c r="G9" s="59">
        <v>59</v>
      </c>
      <c r="H9" s="58">
        <v>13</v>
      </c>
      <c r="I9" s="58">
        <v>14</v>
      </c>
      <c r="J9" s="58">
        <v>12</v>
      </c>
      <c r="K9" s="58">
        <v>11</v>
      </c>
      <c r="L9" s="59">
        <v>49</v>
      </c>
      <c r="M9" s="58">
        <v>12</v>
      </c>
      <c r="N9" s="58">
        <v>13</v>
      </c>
      <c r="O9" s="58">
        <v>13</v>
      </c>
      <c r="P9" s="58">
        <v>10</v>
      </c>
      <c r="Q9" s="59">
        <v>48</v>
      </c>
      <c r="R9" s="58">
        <v>10</v>
      </c>
      <c r="S9" s="58">
        <v>12</v>
      </c>
      <c r="T9" s="58">
        <v>14</v>
      </c>
      <c r="U9" s="58" t="s">
        <v>125</v>
      </c>
      <c r="V9" s="59">
        <v>36</v>
      </c>
    </row>
    <row r="10" spans="1:22" ht="12.75" customHeight="1" x14ac:dyDescent="0.25">
      <c r="A10" s="63" t="s">
        <v>23</v>
      </c>
      <c r="B10" s="80"/>
      <c r="C10" s="58">
        <v>154</v>
      </c>
      <c r="D10" s="58">
        <v>156</v>
      </c>
      <c r="E10" s="58">
        <v>143</v>
      </c>
      <c r="F10" s="58">
        <v>151</v>
      </c>
      <c r="G10" s="59">
        <v>604</v>
      </c>
      <c r="H10" s="58">
        <v>154</v>
      </c>
      <c r="I10" s="58">
        <v>155</v>
      </c>
      <c r="J10" s="58">
        <v>145</v>
      </c>
      <c r="K10" s="58">
        <v>147</v>
      </c>
      <c r="L10" s="59">
        <v>601</v>
      </c>
      <c r="M10" s="58">
        <v>167</v>
      </c>
      <c r="N10" s="58">
        <v>158</v>
      </c>
      <c r="O10" s="58">
        <v>147</v>
      </c>
      <c r="P10" s="58">
        <v>144</v>
      </c>
      <c r="Q10" s="59">
        <v>615</v>
      </c>
      <c r="R10" s="58">
        <v>144</v>
      </c>
      <c r="S10" s="58">
        <v>106</v>
      </c>
      <c r="T10" s="58">
        <v>124</v>
      </c>
      <c r="U10" s="58" t="s">
        <v>125</v>
      </c>
      <c r="V10" s="59">
        <v>374</v>
      </c>
    </row>
    <row r="11" spans="1:22" ht="12.75" customHeight="1" x14ac:dyDescent="0.25">
      <c r="A11" s="63" t="s">
        <v>24</v>
      </c>
      <c r="B11" s="80"/>
      <c r="C11" s="58">
        <v>523</v>
      </c>
      <c r="D11" s="58">
        <v>472</v>
      </c>
      <c r="E11" s="58">
        <v>518</v>
      </c>
      <c r="F11" s="58">
        <v>608</v>
      </c>
      <c r="G11" s="59">
        <v>2121</v>
      </c>
      <c r="H11" s="58">
        <v>614</v>
      </c>
      <c r="I11" s="58">
        <v>593</v>
      </c>
      <c r="J11" s="58">
        <v>738</v>
      </c>
      <c r="K11" s="58">
        <v>680</v>
      </c>
      <c r="L11" s="59">
        <v>2625</v>
      </c>
      <c r="M11" s="58">
        <v>615</v>
      </c>
      <c r="N11" s="58">
        <v>516</v>
      </c>
      <c r="O11" s="58">
        <v>617</v>
      </c>
      <c r="P11" s="58">
        <v>568</v>
      </c>
      <c r="Q11" s="59">
        <v>2315</v>
      </c>
      <c r="R11" s="58">
        <v>379</v>
      </c>
      <c r="S11" s="58">
        <v>226</v>
      </c>
      <c r="T11" s="58">
        <v>282</v>
      </c>
      <c r="U11" s="58" t="s">
        <v>125</v>
      </c>
      <c r="V11" s="59">
        <v>887</v>
      </c>
    </row>
    <row r="12" spans="1:22" ht="12.75" customHeight="1" x14ac:dyDescent="0.25">
      <c r="A12" s="63" t="s">
        <v>25</v>
      </c>
      <c r="B12" s="80"/>
      <c r="C12" s="58">
        <v>33</v>
      </c>
      <c r="D12" s="58">
        <v>33</v>
      </c>
      <c r="E12" s="58">
        <v>31</v>
      </c>
      <c r="F12" s="58">
        <v>29</v>
      </c>
      <c r="G12" s="59">
        <v>126</v>
      </c>
      <c r="H12" s="58">
        <v>30</v>
      </c>
      <c r="I12" s="58">
        <v>27</v>
      </c>
      <c r="J12" s="58">
        <v>29</v>
      </c>
      <c r="K12" s="58">
        <v>27</v>
      </c>
      <c r="L12" s="59">
        <v>112</v>
      </c>
      <c r="M12" s="58">
        <v>28</v>
      </c>
      <c r="N12" s="58">
        <v>29</v>
      </c>
      <c r="O12" s="58">
        <v>26</v>
      </c>
      <c r="P12" s="58">
        <v>29</v>
      </c>
      <c r="Q12" s="59">
        <v>111</v>
      </c>
      <c r="R12" s="58">
        <v>32</v>
      </c>
      <c r="S12" s="58">
        <v>31</v>
      </c>
      <c r="T12" s="58">
        <v>26</v>
      </c>
      <c r="U12" s="58" t="s">
        <v>125</v>
      </c>
      <c r="V12" s="59">
        <v>89</v>
      </c>
    </row>
    <row r="13" spans="1:22" ht="12.75" customHeight="1" x14ac:dyDescent="0.25">
      <c r="A13" s="63" t="s">
        <v>26</v>
      </c>
      <c r="B13" s="80"/>
      <c r="C13" s="58">
        <v>924</v>
      </c>
      <c r="D13" s="58">
        <v>889</v>
      </c>
      <c r="E13" s="58">
        <v>778</v>
      </c>
      <c r="F13" s="58">
        <v>867</v>
      </c>
      <c r="G13" s="59">
        <v>3458</v>
      </c>
      <c r="H13" s="58">
        <v>856</v>
      </c>
      <c r="I13" s="58">
        <v>933</v>
      </c>
      <c r="J13" s="58">
        <v>930</v>
      </c>
      <c r="K13" s="58">
        <v>928</v>
      </c>
      <c r="L13" s="59">
        <v>3647</v>
      </c>
      <c r="M13" s="58">
        <v>851</v>
      </c>
      <c r="N13" s="58">
        <v>824</v>
      </c>
      <c r="O13" s="58">
        <v>786</v>
      </c>
      <c r="P13" s="58">
        <v>873</v>
      </c>
      <c r="Q13" s="59">
        <v>3333</v>
      </c>
      <c r="R13" s="58">
        <v>825</v>
      </c>
      <c r="S13" s="58">
        <v>816</v>
      </c>
      <c r="T13" s="58">
        <v>706</v>
      </c>
      <c r="U13" s="58" t="s">
        <v>125</v>
      </c>
      <c r="V13" s="59">
        <v>2347</v>
      </c>
    </row>
    <row r="14" spans="1:22" ht="12.75" customHeight="1" x14ac:dyDescent="0.25">
      <c r="A14" s="63" t="s">
        <v>27</v>
      </c>
      <c r="B14" s="80"/>
      <c r="C14" s="58">
        <v>897</v>
      </c>
      <c r="D14" s="58">
        <v>903</v>
      </c>
      <c r="E14" s="58">
        <v>833</v>
      </c>
      <c r="F14" s="58">
        <v>868</v>
      </c>
      <c r="G14" s="59">
        <v>3502</v>
      </c>
      <c r="H14" s="58">
        <v>944</v>
      </c>
      <c r="I14" s="58">
        <v>1001</v>
      </c>
      <c r="J14" s="58">
        <v>908</v>
      </c>
      <c r="K14" s="58">
        <v>946</v>
      </c>
      <c r="L14" s="59">
        <v>3798</v>
      </c>
      <c r="M14" s="58">
        <v>977</v>
      </c>
      <c r="N14" s="58">
        <v>929</v>
      </c>
      <c r="O14" s="58">
        <v>854</v>
      </c>
      <c r="P14" s="58">
        <v>792</v>
      </c>
      <c r="Q14" s="59">
        <v>3552</v>
      </c>
      <c r="R14" s="58">
        <v>861</v>
      </c>
      <c r="S14" s="58">
        <v>706</v>
      </c>
      <c r="T14" s="58">
        <v>699</v>
      </c>
      <c r="U14" s="58" t="s">
        <v>125</v>
      </c>
      <c r="V14" s="59">
        <v>2266</v>
      </c>
    </row>
    <row r="15" spans="1:22" ht="12.75" customHeight="1" x14ac:dyDescent="0.25">
      <c r="A15" s="63" t="s">
        <v>28</v>
      </c>
      <c r="B15" s="80"/>
      <c r="C15" s="58">
        <v>1021</v>
      </c>
      <c r="D15" s="58">
        <v>1026</v>
      </c>
      <c r="E15" s="58">
        <v>1062</v>
      </c>
      <c r="F15" s="58">
        <v>1112</v>
      </c>
      <c r="G15" s="59">
        <v>4221</v>
      </c>
      <c r="H15" s="58">
        <v>1067</v>
      </c>
      <c r="I15" s="58">
        <v>1143</v>
      </c>
      <c r="J15" s="58">
        <v>1102</v>
      </c>
      <c r="K15" s="58">
        <v>1168</v>
      </c>
      <c r="L15" s="59">
        <v>4480</v>
      </c>
      <c r="M15" s="58">
        <v>1074</v>
      </c>
      <c r="N15" s="58">
        <v>1015</v>
      </c>
      <c r="O15" s="58">
        <v>1022</v>
      </c>
      <c r="P15" s="58">
        <v>1025</v>
      </c>
      <c r="Q15" s="59">
        <v>4135</v>
      </c>
      <c r="R15" s="58">
        <v>914</v>
      </c>
      <c r="S15" s="58">
        <v>769</v>
      </c>
      <c r="T15" s="58">
        <v>878</v>
      </c>
      <c r="U15" s="58" t="s">
        <v>125</v>
      </c>
      <c r="V15" s="59">
        <v>2561</v>
      </c>
    </row>
    <row r="16" spans="1:22" ht="12.75" customHeight="1" x14ac:dyDescent="0.25">
      <c r="A16" s="63" t="s">
        <v>1</v>
      </c>
      <c r="B16" s="80"/>
      <c r="C16" s="58">
        <v>397</v>
      </c>
      <c r="D16" s="58">
        <v>375</v>
      </c>
      <c r="E16" s="58">
        <v>399</v>
      </c>
      <c r="F16" s="58">
        <v>461</v>
      </c>
      <c r="G16" s="59">
        <v>1633</v>
      </c>
      <c r="H16" s="58">
        <v>414</v>
      </c>
      <c r="I16" s="58">
        <v>400</v>
      </c>
      <c r="J16" s="58">
        <v>429</v>
      </c>
      <c r="K16" s="58">
        <v>472</v>
      </c>
      <c r="L16" s="59">
        <v>1715</v>
      </c>
      <c r="M16" s="58">
        <v>475</v>
      </c>
      <c r="N16" s="58">
        <v>440</v>
      </c>
      <c r="O16" s="58">
        <v>444</v>
      </c>
      <c r="P16" s="58">
        <v>460</v>
      </c>
      <c r="Q16" s="59">
        <v>1819</v>
      </c>
      <c r="R16" s="58">
        <v>425</v>
      </c>
      <c r="S16" s="58">
        <v>321</v>
      </c>
      <c r="T16" s="58">
        <v>402</v>
      </c>
      <c r="U16" s="58" t="s">
        <v>125</v>
      </c>
      <c r="V16" s="59">
        <v>1148</v>
      </c>
    </row>
    <row r="17" spans="1:22" ht="12.75" customHeight="1" x14ac:dyDescent="0.25">
      <c r="A17" s="63" t="s">
        <v>0</v>
      </c>
      <c r="B17" s="80"/>
      <c r="C17" s="58">
        <v>27</v>
      </c>
      <c r="D17" s="58">
        <v>34</v>
      </c>
      <c r="E17" s="58">
        <v>37</v>
      </c>
      <c r="F17" s="58">
        <v>29</v>
      </c>
      <c r="G17" s="59">
        <v>128</v>
      </c>
      <c r="H17" s="58">
        <v>23</v>
      </c>
      <c r="I17" s="58">
        <v>25</v>
      </c>
      <c r="J17" s="58">
        <v>28</v>
      </c>
      <c r="K17" s="58">
        <v>34</v>
      </c>
      <c r="L17" s="59">
        <v>110</v>
      </c>
      <c r="M17" s="58">
        <v>23</v>
      </c>
      <c r="N17" s="58">
        <v>23</v>
      </c>
      <c r="O17" s="58">
        <v>22</v>
      </c>
      <c r="P17" s="58">
        <v>21</v>
      </c>
      <c r="Q17" s="59">
        <v>89</v>
      </c>
      <c r="R17" s="58">
        <v>11</v>
      </c>
      <c r="S17" s="58">
        <v>7</v>
      </c>
      <c r="T17" s="58">
        <v>7</v>
      </c>
      <c r="U17" s="58" t="s">
        <v>125</v>
      </c>
      <c r="V17" s="59">
        <v>25</v>
      </c>
    </row>
    <row r="18" spans="1:22" ht="15.55" x14ac:dyDescent="0.25">
      <c r="A18" s="90" t="s">
        <v>17</v>
      </c>
      <c r="B18" s="91"/>
      <c r="C18" s="65">
        <v>4214</v>
      </c>
      <c r="D18" s="65">
        <v>4144</v>
      </c>
      <c r="E18" s="65">
        <v>4068</v>
      </c>
      <c r="F18" s="65">
        <v>4394</v>
      </c>
      <c r="G18" s="66">
        <v>16820</v>
      </c>
      <c r="H18" s="65">
        <v>4367</v>
      </c>
      <c r="I18" s="65">
        <v>4551</v>
      </c>
      <c r="J18" s="65">
        <v>4576</v>
      </c>
      <c r="K18" s="65">
        <v>4680</v>
      </c>
      <c r="L18" s="66">
        <v>18174</v>
      </c>
      <c r="M18" s="65">
        <v>4509</v>
      </c>
      <c r="N18" s="65">
        <v>4200</v>
      </c>
      <c r="O18" s="65">
        <v>4209</v>
      </c>
      <c r="P18" s="65">
        <v>4208</v>
      </c>
      <c r="Q18" s="66">
        <v>17126</v>
      </c>
      <c r="R18" s="65">
        <v>3863</v>
      </c>
      <c r="S18" s="65">
        <v>3243</v>
      </c>
      <c r="T18" s="65">
        <v>3413</v>
      </c>
      <c r="U18" s="65" t="s">
        <v>125</v>
      </c>
      <c r="V18" s="66">
        <v>10520</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671</v>
      </c>
      <c r="D21" s="58">
        <v>726</v>
      </c>
      <c r="E21" s="58">
        <v>725</v>
      </c>
      <c r="F21" s="58">
        <v>732</v>
      </c>
      <c r="G21" s="59">
        <v>2855</v>
      </c>
      <c r="H21" s="58">
        <v>710</v>
      </c>
      <c r="I21" s="58">
        <v>738</v>
      </c>
      <c r="J21" s="58">
        <v>744</v>
      </c>
      <c r="K21" s="58">
        <v>785</v>
      </c>
      <c r="L21" s="59">
        <v>2977</v>
      </c>
      <c r="M21" s="58">
        <v>817</v>
      </c>
      <c r="N21" s="58">
        <v>754</v>
      </c>
      <c r="O21" s="58">
        <v>750</v>
      </c>
      <c r="P21" s="58">
        <v>794</v>
      </c>
      <c r="Q21" s="59">
        <v>3115</v>
      </c>
      <c r="R21" s="58">
        <v>759</v>
      </c>
      <c r="S21" s="58">
        <v>782</v>
      </c>
      <c r="T21" s="58">
        <v>783</v>
      </c>
      <c r="U21" s="58" t="s">
        <v>125</v>
      </c>
      <c r="V21" s="59">
        <v>2324</v>
      </c>
    </row>
    <row r="22" spans="1:22" ht="12.75" customHeight="1" x14ac:dyDescent="0.25">
      <c r="A22" s="81" t="s">
        <v>22</v>
      </c>
      <c r="B22" s="80"/>
      <c r="C22" s="58">
        <v>63</v>
      </c>
      <c r="D22" s="58">
        <v>73</v>
      </c>
      <c r="E22" s="58">
        <v>96</v>
      </c>
      <c r="F22" s="58">
        <v>80</v>
      </c>
      <c r="G22" s="59">
        <v>311</v>
      </c>
      <c r="H22" s="58">
        <v>52</v>
      </c>
      <c r="I22" s="58">
        <v>64</v>
      </c>
      <c r="J22" s="58">
        <v>70</v>
      </c>
      <c r="K22" s="58">
        <v>76</v>
      </c>
      <c r="L22" s="59">
        <v>262</v>
      </c>
      <c r="M22" s="58">
        <v>61</v>
      </c>
      <c r="N22" s="58">
        <v>67</v>
      </c>
      <c r="O22" s="58">
        <v>66</v>
      </c>
      <c r="P22" s="58">
        <v>77</v>
      </c>
      <c r="Q22" s="59">
        <v>272</v>
      </c>
      <c r="R22" s="58">
        <v>48</v>
      </c>
      <c r="S22" s="58">
        <v>69</v>
      </c>
      <c r="T22" s="58">
        <v>76</v>
      </c>
      <c r="U22" s="58" t="s">
        <v>125</v>
      </c>
      <c r="V22" s="59">
        <v>193</v>
      </c>
    </row>
    <row r="23" spans="1:22" ht="12.75" customHeight="1" x14ac:dyDescent="0.25">
      <c r="A23" s="81" t="s">
        <v>23</v>
      </c>
      <c r="B23" s="80"/>
      <c r="C23" s="58">
        <v>438</v>
      </c>
      <c r="D23" s="58">
        <v>393</v>
      </c>
      <c r="E23" s="58">
        <v>367</v>
      </c>
      <c r="F23" s="58">
        <v>352</v>
      </c>
      <c r="G23" s="59">
        <v>1550</v>
      </c>
      <c r="H23" s="58">
        <v>360</v>
      </c>
      <c r="I23" s="58">
        <v>400</v>
      </c>
      <c r="J23" s="58">
        <v>409</v>
      </c>
      <c r="K23" s="58">
        <v>405</v>
      </c>
      <c r="L23" s="59">
        <v>1574</v>
      </c>
      <c r="M23" s="58">
        <v>474</v>
      </c>
      <c r="N23" s="58">
        <v>506</v>
      </c>
      <c r="O23" s="58">
        <v>571</v>
      </c>
      <c r="P23" s="58">
        <v>525</v>
      </c>
      <c r="Q23" s="59">
        <v>2076</v>
      </c>
      <c r="R23" s="58">
        <v>469</v>
      </c>
      <c r="S23" s="58">
        <v>460</v>
      </c>
      <c r="T23" s="58">
        <v>447</v>
      </c>
      <c r="U23" s="58" t="s">
        <v>125</v>
      </c>
      <c r="V23" s="59">
        <v>1376</v>
      </c>
    </row>
    <row r="24" spans="1:22" ht="12.75" customHeight="1" x14ac:dyDescent="0.25">
      <c r="A24" s="81" t="s">
        <v>24</v>
      </c>
      <c r="B24" s="80"/>
      <c r="C24" s="58">
        <v>2302</v>
      </c>
      <c r="D24" s="58">
        <v>1358</v>
      </c>
      <c r="E24" s="58">
        <v>1467</v>
      </c>
      <c r="F24" s="58">
        <v>2177</v>
      </c>
      <c r="G24" s="59">
        <v>7304</v>
      </c>
      <c r="H24" s="58">
        <v>2326</v>
      </c>
      <c r="I24" s="58">
        <v>1716</v>
      </c>
      <c r="J24" s="58">
        <v>2108</v>
      </c>
      <c r="K24" s="58">
        <v>2611</v>
      </c>
      <c r="L24" s="59">
        <v>8760</v>
      </c>
      <c r="M24" s="58">
        <v>2029</v>
      </c>
      <c r="N24" s="58">
        <v>1404</v>
      </c>
      <c r="O24" s="58">
        <v>1544</v>
      </c>
      <c r="P24" s="58">
        <v>1592</v>
      </c>
      <c r="Q24" s="59">
        <v>6568</v>
      </c>
      <c r="R24" s="58">
        <v>1285</v>
      </c>
      <c r="S24" s="58">
        <v>592</v>
      </c>
      <c r="T24" s="58">
        <v>940</v>
      </c>
      <c r="U24" s="58" t="s">
        <v>125</v>
      </c>
      <c r="V24" s="59">
        <v>2817</v>
      </c>
    </row>
    <row r="25" spans="1:22" ht="12.75" customHeight="1" x14ac:dyDescent="0.25">
      <c r="A25" s="63" t="s">
        <v>25</v>
      </c>
      <c r="B25" s="80"/>
      <c r="C25" s="58">
        <v>53</v>
      </c>
      <c r="D25" s="58">
        <v>63</v>
      </c>
      <c r="E25" s="58">
        <v>61</v>
      </c>
      <c r="F25" s="58">
        <v>63</v>
      </c>
      <c r="G25" s="59">
        <v>240</v>
      </c>
      <c r="H25" s="58">
        <v>60</v>
      </c>
      <c r="I25" s="58">
        <v>52</v>
      </c>
      <c r="J25" s="58">
        <v>58</v>
      </c>
      <c r="K25" s="58">
        <v>56</v>
      </c>
      <c r="L25" s="59">
        <v>226</v>
      </c>
      <c r="M25" s="58">
        <v>57</v>
      </c>
      <c r="N25" s="58">
        <v>58</v>
      </c>
      <c r="O25" s="58">
        <v>55</v>
      </c>
      <c r="P25" s="58">
        <v>54</v>
      </c>
      <c r="Q25" s="59">
        <v>224</v>
      </c>
      <c r="R25" s="58">
        <v>52</v>
      </c>
      <c r="S25" s="58">
        <v>60</v>
      </c>
      <c r="T25" s="58">
        <v>47</v>
      </c>
      <c r="U25" s="58" t="s">
        <v>125</v>
      </c>
      <c r="V25" s="59">
        <v>159</v>
      </c>
    </row>
    <row r="26" spans="1:22" ht="12.75" customHeight="1" x14ac:dyDescent="0.25">
      <c r="A26" s="81" t="s">
        <v>26</v>
      </c>
      <c r="B26" s="80"/>
      <c r="C26" s="58">
        <v>1423</v>
      </c>
      <c r="D26" s="58">
        <v>1548</v>
      </c>
      <c r="E26" s="58">
        <v>1686</v>
      </c>
      <c r="F26" s="58">
        <v>1620</v>
      </c>
      <c r="G26" s="59">
        <v>6278</v>
      </c>
      <c r="H26" s="58">
        <v>1269</v>
      </c>
      <c r="I26" s="58">
        <v>1300</v>
      </c>
      <c r="J26" s="58">
        <v>1600</v>
      </c>
      <c r="K26" s="58">
        <v>1249</v>
      </c>
      <c r="L26" s="59">
        <v>5418</v>
      </c>
      <c r="M26" s="58">
        <v>2598</v>
      </c>
      <c r="N26" s="58">
        <v>1052</v>
      </c>
      <c r="O26" s="58">
        <v>1276</v>
      </c>
      <c r="P26" s="58">
        <v>1273</v>
      </c>
      <c r="Q26" s="59">
        <v>6200</v>
      </c>
      <c r="R26" s="58">
        <v>1357</v>
      </c>
      <c r="S26" s="58">
        <v>1468</v>
      </c>
      <c r="T26" s="58">
        <v>810</v>
      </c>
      <c r="U26" s="58" t="s">
        <v>125</v>
      </c>
      <c r="V26" s="59">
        <v>3635</v>
      </c>
    </row>
    <row r="27" spans="1:22" ht="12.75" customHeight="1" x14ac:dyDescent="0.25">
      <c r="A27" s="81" t="s">
        <v>27</v>
      </c>
      <c r="B27" s="80"/>
      <c r="C27" s="58">
        <v>1153</v>
      </c>
      <c r="D27" s="58">
        <v>1157</v>
      </c>
      <c r="E27" s="58">
        <v>1158</v>
      </c>
      <c r="F27" s="58">
        <v>1167</v>
      </c>
      <c r="G27" s="59">
        <v>4635</v>
      </c>
      <c r="H27" s="58">
        <v>1111</v>
      </c>
      <c r="I27" s="58">
        <v>1120</v>
      </c>
      <c r="J27" s="58">
        <v>1156</v>
      </c>
      <c r="K27" s="58">
        <v>1173</v>
      </c>
      <c r="L27" s="59">
        <v>4560</v>
      </c>
      <c r="M27" s="58">
        <v>1237</v>
      </c>
      <c r="N27" s="58">
        <v>1219</v>
      </c>
      <c r="O27" s="58">
        <v>1143</v>
      </c>
      <c r="P27" s="58">
        <v>1068</v>
      </c>
      <c r="Q27" s="59">
        <v>4667</v>
      </c>
      <c r="R27" s="58">
        <v>1037</v>
      </c>
      <c r="S27" s="58">
        <v>1215</v>
      </c>
      <c r="T27" s="58">
        <v>2125</v>
      </c>
      <c r="U27" s="58" t="s">
        <v>125</v>
      </c>
      <c r="V27" s="59">
        <v>4377</v>
      </c>
    </row>
    <row r="28" spans="1:22" ht="12.75" customHeight="1" x14ac:dyDescent="0.25">
      <c r="A28" s="63" t="s">
        <v>28</v>
      </c>
      <c r="B28" s="80"/>
      <c r="C28" s="58">
        <v>1490</v>
      </c>
      <c r="D28" s="58">
        <v>1404</v>
      </c>
      <c r="E28" s="58">
        <v>1356</v>
      </c>
      <c r="F28" s="58">
        <v>1685</v>
      </c>
      <c r="G28" s="59">
        <v>5934</v>
      </c>
      <c r="H28" s="58">
        <v>1452</v>
      </c>
      <c r="I28" s="58">
        <v>1425</v>
      </c>
      <c r="J28" s="58">
        <v>1513</v>
      </c>
      <c r="K28" s="58">
        <v>1632</v>
      </c>
      <c r="L28" s="59">
        <v>6023</v>
      </c>
      <c r="M28" s="58">
        <v>1349</v>
      </c>
      <c r="N28" s="58">
        <v>1260</v>
      </c>
      <c r="O28" s="58">
        <v>1325</v>
      </c>
      <c r="P28" s="58">
        <v>1224</v>
      </c>
      <c r="Q28" s="59">
        <v>5159</v>
      </c>
      <c r="R28" s="58">
        <v>1178</v>
      </c>
      <c r="S28" s="58">
        <v>977</v>
      </c>
      <c r="T28" s="58">
        <v>1123</v>
      </c>
      <c r="U28" s="58" t="s">
        <v>125</v>
      </c>
      <c r="V28" s="59">
        <v>3279</v>
      </c>
    </row>
    <row r="29" spans="1:22" ht="12.75" customHeight="1" x14ac:dyDescent="0.25">
      <c r="A29" s="81" t="s">
        <v>1</v>
      </c>
      <c r="B29" s="80"/>
      <c r="C29" s="58">
        <v>954</v>
      </c>
      <c r="D29" s="58">
        <v>951</v>
      </c>
      <c r="E29" s="58">
        <v>1025</v>
      </c>
      <c r="F29" s="58">
        <v>1019</v>
      </c>
      <c r="G29" s="59">
        <v>3949</v>
      </c>
      <c r="H29" s="58">
        <v>926</v>
      </c>
      <c r="I29" s="58">
        <v>874</v>
      </c>
      <c r="J29" s="58">
        <v>1007</v>
      </c>
      <c r="K29" s="58">
        <v>1083</v>
      </c>
      <c r="L29" s="59">
        <v>3891</v>
      </c>
      <c r="M29" s="58">
        <v>1010</v>
      </c>
      <c r="N29" s="58">
        <v>969</v>
      </c>
      <c r="O29" s="58">
        <v>1068</v>
      </c>
      <c r="P29" s="58">
        <v>1038</v>
      </c>
      <c r="Q29" s="59">
        <v>4086</v>
      </c>
      <c r="R29" s="58">
        <v>864</v>
      </c>
      <c r="S29" s="58">
        <v>893</v>
      </c>
      <c r="T29" s="58">
        <v>2179</v>
      </c>
      <c r="U29" s="58" t="s">
        <v>125</v>
      </c>
      <c r="V29" s="59">
        <v>3935</v>
      </c>
    </row>
    <row r="30" spans="1:22" ht="12.75" customHeight="1" x14ac:dyDescent="0.25">
      <c r="A30" s="81" t="s">
        <v>0</v>
      </c>
      <c r="B30" s="80"/>
      <c r="C30" s="58">
        <v>3</v>
      </c>
      <c r="D30" s="58">
        <v>3</v>
      </c>
      <c r="E30" s="58">
        <v>3</v>
      </c>
      <c r="F30" s="58">
        <v>2</v>
      </c>
      <c r="G30" s="59">
        <v>11</v>
      </c>
      <c r="H30" s="58">
        <v>3</v>
      </c>
      <c r="I30" s="58">
        <v>2</v>
      </c>
      <c r="J30" s="58">
        <v>3</v>
      </c>
      <c r="K30" s="58">
        <v>3</v>
      </c>
      <c r="L30" s="59">
        <v>11</v>
      </c>
      <c r="M30" s="58">
        <v>2</v>
      </c>
      <c r="N30" s="58">
        <v>1</v>
      </c>
      <c r="O30" s="58">
        <v>2</v>
      </c>
      <c r="P30" s="58">
        <v>1</v>
      </c>
      <c r="Q30" s="59">
        <v>6</v>
      </c>
      <c r="R30" s="58">
        <v>1</v>
      </c>
      <c r="S30" s="58">
        <v>1</v>
      </c>
      <c r="T30" s="58">
        <v>1</v>
      </c>
      <c r="U30" s="58" t="s">
        <v>125</v>
      </c>
      <c r="V30" s="59">
        <v>3</v>
      </c>
    </row>
    <row r="31" spans="1:22" ht="12.75" customHeight="1" x14ac:dyDescent="0.25">
      <c r="A31" s="92" t="s">
        <v>18</v>
      </c>
      <c r="B31" s="93"/>
      <c r="C31" s="89">
        <v>8550</v>
      </c>
      <c r="D31" s="89">
        <v>7676</v>
      </c>
      <c r="E31" s="89">
        <v>7943</v>
      </c>
      <c r="F31" s="89">
        <v>8897</v>
      </c>
      <c r="G31" s="83">
        <v>33066</v>
      </c>
      <c r="H31" s="89">
        <v>8268</v>
      </c>
      <c r="I31" s="89">
        <v>7691</v>
      </c>
      <c r="J31" s="89">
        <v>8669</v>
      </c>
      <c r="K31" s="89">
        <v>9073</v>
      </c>
      <c r="L31" s="83">
        <v>33700</v>
      </c>
      <c r="M31" s="89">
        <v>9634</v>
      </c>
      <c r="N31" s="89">
        <v>7292</v>
      </c>
      <c r="O31" s="89">
        <v>7800</v>
      </c>
      <c r="P31" s="89">
        <v>7648</v>
      </c>
      <c r="Q31" s="83">
        <v>32373</v>
      </c>
      <c r="R31" s="89">
        <v>7051</v>
      </c>
      <c r="S31" s="89">
        <v>6516</v>
      </c>
      <c r="T31" s="89">
        <v>8530</v>
      </c>
      <c r="U31" s="89" t="s">
        <v>125</v>
      </c>
      <c r="V31" s="83">
        <v>22098</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67"/>
      <c r="D33" s="67"/>
      <c r="E33" s="67"/>
      <c r="F33" s="67"/>
      <c r="G33" s="67"/>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455</v>
      </c>
      <c r="D36" s="58">
        <v>513</v>
      </c>
      <c r="E36" s="58">
        <v>544</v>
      </c>
      <c r="F36" s="58">
        <v>574</v>
      </c>
      <c r="G36" s="59">
        <v>2086</v>
      </c>
      <c r="H36" s="58">
        <v>474</v>
      </c>
      <c r="I36" s="58">
        <v>569</v>
      </c>
      <c r="J36" s="58">
        <v>575</v>
      </c>
      <c r="K36" s="58">
        <v>605</v>
      </c>
      <c r="L36" s="59">
        <v>2222</v>
      </c>
      <c r="M36" s="58">
        <v>589</v>
      </c>
      <c r="N36" s="58">
        <v>598</v>
      </c>
      <c r="O36" s="58">
        <v>660</v>
      </c>
      <c r="P36" s="58">
        <v>571</v>
      </c>
      <c r="Q36" s="59">
        <v>2418</v>
      </c>
      <c r="R36" s="58">
        <v>480</v>
      </c>
      <c r="S36" s="58">
        <v>439</v>
      </c>
      <c r="T36" s="58">
        <v>442</v>
      </c>
      <c r="U36" s="58" t="s">
        <v>125</v>
      </c>
      <c r="V36" s="59">
        <v>1361</v>
      </c>
    </row>
    <row r="37" spans="1:22" ht="12.75" customHeight="1" x14ac:dyDescent="0.25">
      <c r="A37" s="63" t="s">
        <v>71</v>
      </c>
      <c r="B37" s="54"/>
      <c r="C37" s="58">
        <v>43</v>
      </c>
      <c r="D37" s="58">
        <v>48</v>
      </c>
      <c r="E37" s="58">
        <v>53</v>
      </c>
      <c r="F37" s="58">
        <v>46</v>
      </c>
      <c r="G37" s="59">
        <v>190</v>
      </c>
      <c r="H37" s="58">
        <v>59</v>
      </c>
      <c r="I37" s="58">
        <v>53</v>
      </c>
      <c r="J37" s="58">
        <v>49</v>
      </c>
      <c r="K37" s="58">
        <v>53</v>
      </c>
      <c r="L37" s="59">
        <v>214</v>
      </c>
      <c r="M37" s="58">
        <v>56</v>
      </c>
      <c r="N37" s="58">
        <v>61</v>
      </c>
      <c r="O37" s="58">
        <v>56</v>
      </c>
      <c r="P37" s="58">
        <v>51</v>
      </c>
      <c r="Q37" s="59">
        <v>224</v>
      </c>
      <c r="R37" s="58">
        <v>43</v>
      </c>
      <c r="S37" s="58">
        <v>48</v>
      </c>
      <c r="T37" s="58">
        <v>37</v>
      </c>
      <c r="U37" s="58" t="s">
        <v>125</v>
      </c>
      <c r="V37" s="59">
        <v>128</v>
      </c>
    </row>
    <row r="38" spans="1:22" ht="12.75" customHeight="1" x14ac:dyDescent="0.25">
      <c r="A38" s="63" t="s">
        <v>82</v>
      </c>
      <c r="B38" s="54"/>
      <c r="C38" s="58">
        <v>2446</v>
      </c>
      <c r="D38" s="58">
        <v>2391</v>
      </c>
      <c r="E38" s="58">
        <v>2336</v>
      </c>
      <c r="F38" s="58">
        <v>2525</v>
      </c>
      <c r="G38" s="59">
        <v>9697</v>
      </c>
      <c r="H38" s="58">
        <v>2702</v>
      </c>
      <c r="I38" s="58">
        <v>2747</v>
      </c>
      <c r="J38" s="58">
        <v>2732</v>
      </c>
      <c r="K38" s="58">
        <v>2725</v>
      </c>
      <c r="L38" s="59">
        <v>10907</v>
      </c>
      <c r="M38" s="58">
        <v>2775</v>
      </c>
      <c r="N38" s="58">
        <v>2390</v>
      </c>
      <c r="O38" s="58">
        <v>2297</v>
      </c>
      <c r="P38" s="58">
        <v>2443</v>
      </c>
      <c r="Q38" s="59">
        <v>9906</v>
      </c>
      <c r="R38" s="58">
        <v>2233</v>
      </c>
      <c r="S38" s="58">
        <v>1764</v>
      </c>
      <c r="T38" s="58">
        <v>1972</v>
      </c>
      <c r="U38" s="58" t="s">
        <v>125</v>
      </c>
      <c r="V38" s="59">
        <v>5969</v>
      </c>
    </row>
    <row r="39" spans="1:22" ht="12.75" customHeight="1" x14ac:dyDescent="0.25">
      <c r="A39" s="63" t="s">
        <v>35</v>
      </c>
      <c r="B39" s="54"/>
      <c r="C39" s="58">
        <v>58</v>
      </c>
      <c r="D39" s="58">
        <v>75</v>
      </c>
      <c r="E39" s="58">
        <v>108</v>
      </c>
      <c r="F39" s="58">
        <v>60</v>
      </c>
      <c r="G39" s="59">
        <v>302</v>
      </c>
      <c r="H39" s="58">
        <v>50</v>
      </c>
      <c r="I39" s="58">
        <v>61</v>
      </c>
      <c r="J39" s="58">
        <v>82</v>
      </c>
      <c r="K39" s="58">
        <v>79</v>
      </c>
      <c r="L39" s="59">
        <v>271</v>
      </c>
      <c r="M39" s="58">
        <v>65</v>
      </c>
      <c r="N39" s="58">
        <v>79</v>
      </c>
      <c r="O39" s="58">
        <v>105</v>
      </c>
      <c r="P39" s="58">
        <v>68</v>
      </c>
      <c r="Q39" s="59">
        <v>316</v>
      </c>
      <c r="R39" s="58">
        <v>60</v>
      </c>
      <c r="S39" s="58">
        <v>71</v>
      </c>
      <c r="T39" s="58">
        <v>84</v>
      </c>
      <c r="U39" s="58" t="s">
        <v>125</v>
      </c>
      <c r="V39" s="59">
        <v>215</v>
      </c>
    </row>
    <row r="40" spans="1:22" ht="12.75" customHeight="1" x14ac:dyDescent="0.25">
      <c r="A40" s="63" t="s">
        <v>72</v>
      </c>
      <c r="B40" s="54"/>
      <c r="C40" s="58">
        <v>239</v>
      </c>
      <c r="D40" s="58">
        <v>212</v>
      </c>
      <c r="E40" s="58">
        <v>214</v>
      </c>
      <c r="F40" s="58">
        <v>258</v>
      </c>
      <c r="G40" s="59">
        <v>923</v>
      </c>
      <c r="H40" s="58">
        <v>182</v>
      </c>
      <c r="I40" s="58">
        <v>175</v>
      </c>
      <c r="J40" s="58">
        <v>182</v>
      </c>
      <c r="K40" s="58">
        <v>230</v>
      </c>
      <c r="L40" s="59">
        <v>769</v>
      </c>
      <c r="M40" s="58">
        <v>150</v>
      </c>
      <c r="N40" s="58">
        <v>148</v>
      </c>
      <c r="O40" s="58">
        <v>154</v>
      </c>
      <c r="P40" s="58">
        <v>187</v>
      </c>
      <c r="Q40" s="59">
        <v>638</v>
      </c>
      <c r="R40" s="58">
        <v>144</v>
      </c>
      <c r="S40" s="58">
        <v>157</v>
      </c>
      <c r="T40" s="58">
        <v>137</v>
      </c>
      <c r="U40" s="58" t="s">
        <v>125</v>
      </c>
      <c r="V40" s="59">
        <v>438</v>
      </c>
    </row>
    <row r="41" spans="1:22" ht="12.75" customHeight="1" x14ac:dyDescent="0.25">
      <c r="A41" s="63" t="s">
        <v>36</v>
      </c>
      <c r="B41" s="54"/>
      <c r="C41" s="58">
        <v>595</v>
      </c>
      <c r="D41" s="58">
        <v>550</v>
      </c>
      <c r="E41" s="58">
        <v>558</v>
      </c>
      <c r="F41" s="58">
        <v>511</v>
      </c>
      <c r="G41" s="59">
        <v>2214</v>
      </c>
      <c r="H41" s="58">
        <v>466</v>
      </c>
      <c r="I41" s="58">
        <v>570</v>
      </c>
      <c r="J41" s="58">
        <v>585</v>
      </c>
      <c r="K41" s="58">
        <v>527</v>
      </c>
      <c r="L41" s="59">
        <v>2148</v>
      </c>
      <c r="M41" s="58">
        <v>505</v>
      </c>
      <c r="N41" s="58">
        <v>516</v>
      </c>
      <c r="O41" s="58">
        <v>610</v>
      </c>
      <c r="P41" s="58">
        <v>527</v>
      </c>
      <c r="Q41" s="59">
        <v>2158</v>
      </c>
      <c r="R41" s="58">
        <v>532</v>
      </c>
      <c r="S41" s="58">
        <v>473</v>
      </c>
      <c r="T41" s="58">
        <v>428</v>
      </c>
      <c r="U41" s="58" t="s">
        <v>125</v>
      </c>
      <c r="V41" s="59">
        <v>1433</v>
      </c>
    </row>
    <row r="42" spans="1:22" ht="12.75" customHeight="1" x14ac:dyDescent="0.25">
      <c r="A42" s="63" t="s">
        <v>34</v>
      </c>
      <c r="B42" s="54"/>
      <c r="C42" s="58">
        <v>158</v>
      </c>
      <c r="D42" s="58">
        <v>123</v>
      </c>
      <c r="E42" s="58">
        <v>71</v>
      </c>
      <c r="F42" s="58">
        <v>170</v>
      </c>
      <c r="G42" s="59">
        <v>523</v>
      </c>
      <c r="H42" s="58">
        <v>194</v>
      </c>
      <c r="I42" s="58">
        <v>124</v>
      </c>
      <c r="J42" s="58">
        <v>164</v>
      </c>
      <c r="K42" s="58">
        <v>214</v>
      </c>
      <c r="L42" s="59">
        <v>696</v>
      </c>
      <c r="M42" s="58">
        <v>164</v>
      </c>
      <c r="N42" s="58">
        <v>202</v>
      </c>
      <c r="O42" s="58">
        <v>139</v>
      </c>
      <c r="P42" s="58">
        <v>134</v>
      </c>
      <c r="Q42" s="59">
        <v>639</v>
      </c>
      <c r="R42" s="58">
        <v>146</v>
      </c>
      <c r="S42" s="58">
        <v>85</v>
      </c>
      <c r="T42" s="58">
        <v>116</v>
      </c>
      <c r="U42" s="58" t="s">
        <v>125</v>
      </c>
      <c r="V42" s="59">
        <v>346</v>
      </c>
    </row>
    <row r="43" spans="1:22" ht="12.75" customHeight="1" x14ac:dyDescent="0.25">
      <c r="A43" s="63" t="s">
        <v>73</v>
      </c>
      <c r="B43" s="54"/>
      <c r="C43" s="58">
        <v>219</v>
      </c>
      <c r="D43" s="58">
        <v>231</v>
      </c>
      <c r="E43" s="58">
        <v>184</v>
      </c>
      <c r="F43" s="58">
        <v>249</v>
      </c>
      <c r="G43" s="59">
        <v>883</v>
      </c>
      <c r="H43" s="58">
        <v>240</v>
      </c>
      <c r="I43" s="58">
        <v>252</v>
      </c>
      <c r="J43" s="58">
        <v>206</v>
      </c>
      <c r="K43" s="58">
        <v>246</v>
      </c>
      <c r="L43" s="59">
        <v>945</v>
      </c>
      <c r="M43" s="58">
        <v>205</v>
      </c>
      <c r="N43" s="58">
        <v>206</v>
      </c>
      <c r="O43" s="58">
        <v>187</v>
      </c>
      <c r="P43" s="58">
        <v>226</v>
      </c>
      <c r="Q43" s="59">
        <v>825</v>
      </c>
      <c r="R43" s="58">
        <v>225</v>
      </c>
      <c r="S43" s="58">
        <v>203</v>
      </c>
      <c r="T43" s="58">
        <v>198</v>
      </c>
      <c r="U43" s="58" t="s">
        <v>125</v>
      </c>
      <c r="V43" s="59">
        <v>625</v>
      </c>
    </row>
    <row r="44" spans="1:22" ht="12.75" customHeight="1" x14ac:dyDescent="0.25">
      <c r="A44" s="63" t="s">
        <v>85</v>
      </c>
      <c r="B44" s="54"/>
      <c r="C44" s="58">
        <v>0</v>
      </c>
      <c r="D44" s="58">
        <v>0</v>
      </c>
      <c r="E44" s="58">
        <v>0</v>
      </c>
      <c r="F44" s="58">
        <v>0</v>
      </c>
      <c r="G44" s="59">
        <v>1</v>
      </c>
      <c r="H44" s="58">
        <v>1</v>
      </c>
      <c r="I44" s="58">
        <v>0</v>
      </c>
      <c r="J44" s="58">
        <v>0</v>
      </c>
      <c r="K44" s="58">
        <v>1</v>
      </c>
      <c r="L44" s="59">
        <v>2</v>
      </c>
      <c r="M44" s="58">
        <v>0</v>
      </c>
      <c r="N44" s="58">
        <v>0</v>
      </c>
      <c r="O44" s="58">
        <v>0</v>
      </c>
      <c r="P44" s="58">
        <v>0</v>
      </c>
      <c r="Q44" s="59">
        <v>1</v>
      </c>
      <c r="R44" s="58">
        <v>0</v>
      </c>
      <c r="S44" s="58">
        <v>3</v>
      </c>
      <c r="T44" s="58">
        <v>0</v>
      </c>
      <c r="U44" s="58" t="s">
        <v>125</v>
      </c>
      <c r="V44" s="59">
        <v>4</v>
      </c>
    </row>
    <row r="45" spans="1:22" ht="12.75" customHeight="1" x14ac:dyDescent="0.25">
      <c r="A45" s="90" t="s">
        <v>17</v>
      </c>
      <c r="B45" s="69"/>
      <c r="C45" s="65">
        <v>4214</v>
      </c>
      <c r="D45" s="65">
        <v>4144</v>
      </c>
      <c r="E45" s="65">
        <v>4068</v>
      </c>
      <c r="F45" s="65">
        <v>4394</v>
      </c>
      <c r="G45" s="82">
        <v>16820</v>
      </c>
      <c r="H45" s="65">
        <v>4367</v>
      </c>
      <c r="I45" s="65">
        <v>4551</v>
      </c>
      <c r="J45" s="65">
        <v>4576</v>
      </c>
      <c r="K45" s="65">
        <v>4680</v>
      </c>
      <c r="L45" s="82">
        <v>18174</v>
      </c>
      <c r="M45" s="65">
        <v>4509</v>
      </c>
      <c r="N45" s="65">
        <v>4200</v>
      </c>
      <c r="O45" s="65">
        <v>4209</v>
      </c>
      <c r="P45" s="65">
        <v>4208</v>
      </c>
      <c r="Q45" s="82">
        <v>17126</v>
      </c>
      <c r="R45" s="65">
        <v>3863</v>
      </c>
      <c r="S45" s="65">
        <v>3243</v>
      </c>
      <c r="T45" s="65">
        <v>3413</v>
      </c>
      <c r="U45" s="65" t="s">
        <v>125</v>
      </c>
      <c r="V45" s="82">
        <v>10520</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1431</v>
      </c>
      <c r="D48" s="58">
        <v>1418</v>
      </c>
      <c r="E48" s="58">
        <v>1510</v>
      </c>
      <c r="F48" s="58">
        <v>1428</v>
      </c>
      <c r="G48" s="59">
        <v>5787</v>
      </c>
      <c r="H48" s="58">
        <v>1251</v>
      </c>
      <c r="I48" s="58">
        <v>1211</v>
      </c>
      <c r="J48" s="58">
        <v>1431</v>
      </c>
      <c r="K48" s="58">
        <v>1496</v>
      </c>
      <c r="L48" s="59">
        <v>5389</v>
      </c>
      <c r="M48" s="58">
        <v>1460</v>
      </c>
      <c r="N48" s="58">
        <v>1392</v>
      </c>
      <c r="O48" s="58">
        <v>1532</v>
      </c>
      <c r="P48" s="58">
        <v>1364</v>
      </c>
      <c r="Q48" s="59">
        <v>5748</v>
      </c>
      <c r="R48" s="58">
        <v>1257</v>
      </c>
      <c r="S48" s="58">
        <v>1653</v>
      </c>
      <c r="T48" s="58">
        <v>3787</v>
      </c>
      <c r="U48" s="58" t="s">
        <v>125</v>
      </c>
      <c r="V48" s="59">
        <v>6697</v>
      </c>
    </row>
    <row r="49" spans="1:22" ht="12.75" customHeight="1" x14ac:dyDescent="0.25">
      <c r="A49" s="63" t="s">
        <v>71</v>
      </c>
      <c r="B49" s="84"/>
      <c r="C49" s="58">
        <v>145</v>
      </c>
      <c r="D49" s="58">
        <v>210</v>
      </c>
      <c r="E49" s="58">
        <v>172</v>
      </c>
      <c r="F49" s="58">
        <v>252</v>
      </c>
      <c r="G49" s="59">
        <v>780</v>
      </c>
      <c r="H49" s="58">
        <v>235</v>
      </c>
      <c r="I49" s="58">
        <v>310</v>
      </c>
      <c r="J49" s="58">
        <v>367</v>
      </c>
      <c r="K49" s="58">
        <v>312</v>
      </c>
      <c r="L49" s="59">
        <v>1224</v>
      </c>
      <c r="M49" s="58">
        <v>332</v>
      </c>
      <c r="N49" s="58">
        <v>365</v>
      </c>
      <c r="O49" s="58">
        <v>418</v>
      </c>
      <c r="P49" s="58">
        <v>299</v>
      </c>
      <c r="Q49" s="59">
        <v>1413</v>
      </c>
      <c r="R49" s="58">
        <v>219</v>
      </c>
      <c r="S49" s="58">
        <v>150</v>
      </c>
      <c r="T49" s="58">
        <v>229</v>
      </c>
      <c r="U49" s="58" t="s">
        <v>125</v>
      </c>
      <c r="V49" s="59">
        <v>597</v>
      </c>
    </row>
    <row r="50" spans="1:22" ht="12.75" customHeight="1" x14ac:dyDescent="0.25">
      <c r="A50" s="63" t="s">
        <v>82</v>
      </c>
      <c r="B50" s="84"/>
      <c r="C50" s="58">
        <v>3950</v>
      </c>
      <c r="D50" s="58">
        <v>4071</v>
      </c>
      <c r="E50" s="58">
        <v>4294</v>
      </c>
      <c r="F50" s="58">
        <v>4429</v>
      </c>
      <c r="G50" s="59">
        <v>16744</v>
      </c>
      <c r="H50" s="58">
        <v>4042</v>
      </c>
      <c r="I50" s="58">
        <v>4179</v>
      </c>
      <c r="J50" s="58">
        <v>4446</v>
      </c>
      <c r="K50" s="58">
        <v>4228</v>
      </c>
      <c r="L50" s="59">
        <v>16896</v>
      </c>
      <c r="M50" s="58">
        <v>5397</v>
      </c>
      <c r="N50" s="58">
        <v>3734</v>
      </c>
      <c r="O50" s="58">
        <v>3889</v>
      </c>
      <c r="P50" s="58">
        <v>3864</v>
      </c>
      <c r="Q50" s="59">
        <v>16885</v>
      </c>
      <c r="R50" s="58">
        <v>3738</v>
      </c>
      <c r="S50" s="58">
        <v>3493</v>
      </c>
      <c r="T50" s="58">
        <v>2942</v>
      </c>
      <c r="U50" s="58" t="s">
        <v>125</v>
      </c>
      <c r="V50" s="59">
        <v>10173</v>
      </c>
    </row>
    <row r="51" spans="1:22" ht="12.75" customHeight="1" x14ac:dyDescent="0.25">
      <c r="A51" s="63" t="s">
        <v>35</v>
      </c>
      <c r="B51" s="84"/>
      <c r="C51" s="58">
        <v>62</v>
      </c>
      <c r="D51" s="58">
        <v>65</v>
      </c>
      <c r="E51" s="58">
        <v>55</v>
      </c>
      <c r="F51" s="58">
        <v>60</v>
      </c>
      <c r="G51" s="59">
        <v>242</v>
      </c>
      <c r="H51" s="58">
        <v>51</v>
      </c>
      <c r="I51" s="58">
        <v>56</v>
      </c>
      <c r="J51" s="58">
        <v>63</v>
      </c>
      <c r="K51" s="58">
        <v>65</v>
      </c>
      <c r="L51" s="59">
        <v>235</v>
      </c>
      <c r="M51" s="58">
        <v>80</v>
      </c>
      <c r="N51" s="58">
        <v>71</v>
      </c>
      <c r="O51" s="58">
        <v>99</v>
      </c>
      <c r="P51" s="58">
        <v>80</v>
      </c>
      <c r="Q51" s="59">
        <v>329</v>
      </c>
      <c r="R51" s="58">
        <v>82</v>
      </c>
      <c r="S51" s="58">
        <v>115</v>
      </c>
      <c r="T51" s="58">
        <v>82</v>
      </c>
      <c r="U51" s="58" t="s">
        <v>125</v>
      </c>
      <c r="V51" s="59">
        <v>280</v>
      </c>
    </row>
    <row r="52" spans="1:22" ht="12.75" customHeight="1" x14ac:dyDescent="0.25">
      <c r="A52" s="63" t="s">
        <v>72</v>
      </c>
      <c r="B52" s="84"/>
      <c r="C52" s="58">
        <v>99</v>
      </c>
      <c r="D52" s="58">
        <v>118</v>
      </c>
      <c r="E52" s="58">
        <v>91</v>
      </c>
      <c r="F52" s="58">
        <v>95</v>
      </c>
      <c r="G52" s="59">
        <v>404</v>
      </c>
      <c r="H52" s="58">
        <v>80</v>
      </c>
      <c r="I52" s="58">
        <v>80</v>
      </c>
      <c r="J52" s="58">
        <v>75</v>
      </c>
      <c r="K52" s="58">
        <v>93</v>
      </c>
      <c r="L52" s="59">
        <v>327</v>
      </c>
      <c r="M52" s="58">
        <v>44</v>
      </c>
      <c r="N52" s="58">
        <v>76</v>
      </c>
      <c r="O52" s="58">
        <v>74</v>
      </c>
      <c r="P52" s="58">
        <v>86</v>
      </c>
      <c r="Q52" s="59">
        <v>279</v>
      </c>
      <c r="R52" s="58">
        <v>48</v>
      </c>
      <c r="S52" s="58">
        <v>48</v>
      </c>
      <c r="T52" s="58">
        <v>46</v>
      </c>
      <c r="U52" s="58" t="s">
        <v>125</v>
      </c>
      <c r="V52" s="59">
        <v>141</v>
      </c>
    </row>
    <row r="53" spans="1:22" ht="12.75" customHeight="1" x14ac:dyDescent="0.25">
      <c r="A53" s="63" t="s">
        <v>36</v>
      </c>
      <c r="B53" s="84"/>
      <c r="C53" s="58">
        <v>714</v>
      </c>
      <c r="D53" s="58">
        <v>552</v>
      </c>
      <c r="E53" s="58">
        <v>456</v>
      </c>
      <c r="F53" s="58">
        <v>668</v>
      </c>
      <c r="G53" s="59">
        <v>2390</v>
      </c>
      <c r="H53" s="58">
        <v>416</v>
      </c>
      <c r="I53" s="58">
        <v>450</v>
      </c>
      <c r="J53" s="58">
        <v>514</v>
      </c>
      <c r="K53" s="58">
        <v>503</v>
      </c>
      <c r="L53" s="59">
        <v>1884</v>
      </c>
      <c r="M53" s="58">
        <v>540</v>
      </c>
      <c r="N53" s="58">
        <v>539</v>
      </c>
      <c r="O53" s="58">
        <v>580</v>
      </c>
      <c r="P53" s="58">
        <v>591</v>
      </c>
      <c r="Q53" s="59">
        <v>2250</v>
      </c>
      <c r="R53" s="58">
        <v>537</v>
      </c>
      <c r="S53" s="58">
        <v>571</v>
      </c>
      <c r="T53" s="58">
        <v>541</v>
      </c>
      <c r="U53" s="58" t="s">
        <v>125</v>
      </c>
      <c r="V53" s="59">
        <v>1649</v>
      </c>
    </row>
    <row r="54" spans="1:22" ht="12.75" customHeight="1" x14ac:dyDescent="0.25">
      <c r="A54" s="63" t="s">
        <v>34</v>
      </c>
      <c r="B54" s="84"/>
      <c r="C54" s="58">
        <v>68</v>
      </c>
      <c r="D54" s="58">
        <v>57</v>
      </c>
      <c r="E54" s="58">
        <v>68</v>
      </c>
      <c r="F54" s="58">
        <v>84</v>
      </c>
      <c r="G54" s="59">
        <v>277</v>
      </c>
      <c r="H54" s="58">
        <v>64</v>
      </c>
      <c r="I54" s="58">
        <v>78</v>
      </c>
      <c r="J54" s="58">
        <v>110</v>
      </c>
      <c r="K54" s="58">
        <v>169</v>
      </c>
      <c r="L54" s="59">
        <v>421</v>
      </c>
      <c r="M54" s="58">
        <v>56</v>
      </c>
      <c r="N54" s="58">
        <v>98</v>
      </c>
      <c r="O54" s="58">
        <v>147</v>
      </c>
      <c r="P54" s="58">
        <v>85</v>
      </c>
      <c r="Q54" s="59">
        <v>386</v>
      </c>
      <c r="R54" s="58">
        <v>83</v>
      </c>
      <c r="S54" s="58">
        <v>60</v>
      </c>
      <c r="T54" s="58">
        <v>87</v>
      </c>
      <c r="U54" s="58" t="s">
        <v>125</v>
      </c>
      <c r="V54" s="59">
        <v>230</v>
      </c>
    </row>
    <row r="55" spans="1:22" ht="12.75" customHeight="1" x14ac:dyDescent="0.25">
      <c r="A55" s="63" t="s">
        <v>73</v>
      </c>
      <c r="B55" s="84"/>
      <c r="C55" s="58">
        <v>2079</v>
      </c>
      <c r="D55" s="58">
        <v>1184</v>
      </c>
      <c r="E55" s="58">
        <v>1296</v>
      </c>
      <c r="F55" s="58">
        <v>1883</v>
      </c>
      <c r="G55" s="59">
        <v>6443</v>
      </c>
      <c r="H55" s="58">
        <v>2130</v>
      </c>
      <c r="I55" s="58">
        <v>1326</v>
      </c>
      <c r="J55" s="58">
        <v>1662</v>
      </c>
      <c r="K55" s="58">
        <v>2206</v>
      </c>
      <c r="L55" s="59">
        <v>7325</v>
      </c>
      <c r="M55" s="58">
        <v>1726</v>
      </c>
      <c r="N55" s="58">
        <v>1017</v>
      </c>
      <c r="O55" s="58">
        <v>1062</v>
      </c>
      <c r="P55" s="58">
        <v>1278</v>
      </c>
      <c r="Q55" s="59">
        <v>5083</v>
      </c>
      <c r="R55" s="58">
        <v>1087</v>
      </c>
      <c r="S55" s="58">
        <v>427</v>
      </c>
      <c r="T55" s="58">
        <v>816</v>
      </c>
      <c r="U55" s="58" t="s">
        <v>125</v>
      </c>
      <c r="V55" s="59">
        <v>2331</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8550</v>
      </c>
      <c r="D57" s="89">
        <v>7676</v>
      </c>
      <c r="E57" s="89">
        <v>7943</v>
      </c>
      <c r="F57" s="89">
        <v>8897</v>
      </c>
      <c r="G57" s="94">
        <v>33066</v>
      </c>
      <c r="H57" s="89">
        <v>8268</v>
      </c>
      <c r="I57" s="89">
        <v>7691</v>
      </c>
      <c r="J57" s="89">
        <v>8669</v>
      </c>
      <c r="K57" s="89">
        <v>9073</v>
      </c>
      <c r="L57" s="94">
        <v>33700</v>
      </c>
      <c r="M57" s="89">
        <v>9634</v>
      </c>
      <c r="N57" s="89">
        <v>7292</v>
      </c>
      <c r="O57" s="89">
        <v>7800</v>
      </c>
      <c r="P57" s="89">
        <v>7648</v>
      </c>
      <c r="Q57" s="94">
        <v>32373</v>
      </c>
      <c r="R57" s="89">
        <v>7051</v>
      </c>
      <c r="S57" s="89">
        <v>6516</v>
      </c>
      <c r="T57" s="89">
        <v>8530</v>
      </c>
      <c r="U57" s="89" t="s">
        <v>125</v>
      </c>
      <c r="V57" s="94">
        <v>22098</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026BB989-88BD-416C-BEF9-C6493C299622}"/>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11_x000D_&amp;1#&amp;"Calibri"&amp;10&amp;K000000OFFICIAL</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7</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51"/>
      <c r="D7" s="51"/>
      <c r="E7" s="51"/>
      <c r="F7" s="51"/>
      <c r="G7" s="51"/>
      <c r="H7" s="51"/>
      <c r="I7" s="51"/>
      <c r="J7" s="51"/>
      <c r="K7" s="51"/>
      <c r="L7" s="51"/>
      <c r="M7" s="51"/>
      <c r="N7" s="51"/>
      <c r="O7" s="51"/>
      <c r="P7" s="51"/>
      <c r="Q7" s="51"/>
      <c r="R7" s="51"/>
      <c r="S7" s="51"/>
      <c r="T7" s="51"/>
      <c r="U7" s="51"/>
      <c r="V7" s="51"/>
    </row>
    <row r="8" spans="1:22" ht="12.75" customHeight="1" x14ac:dyDescent="0.25">
      <c r="A8" s="63" t="s">
        <v>21</v>
      </c>
      <c r="B8" s="80"/>
      <c r="C8" s="58">
        <v>207</v>
      </c>
      <c r="D8" s="58">
        <v>207</v>
      </c>
      <c r="E8" s="58">
        <v>237</v>
      </c>
      <c r="F8" s="58">
        <v>227</v>
      </c>
      <c r="G8" s="59">
        <v>878</v>
      </c>
      <c r="H8" s="58">
        <v>225</v>
      </c>
      <c r="I8" s="58">
        <v>213</v>
      </c>
      <c r="J8" s="58">
        <v>227</v>
      </c>
      <c r="K8" s="58">
        <v>249</v>
      </c>
      <c r="L8" s="59">
        <v>915</v>
      </c>
      <c r="M8" s="58">
        <v>243</v>
      </c>
      <c r="N8" s="58">
        <v>214</v>
      </c>
      <c r="O8" s="58">
        <v>274</v>
      </c>
      <c r="P8" s="58">
        <v>282</v>
      </c>
      <c r="Q8" s="59">
        <v>1013</v>
      </c>
      <c r="R8" s="58">
        <v>230</v>
      </c>
      <c r="S8" s="58">
        <v>218</v>
      </c>
      <c r="T8" s="58">
        <v>226</v>
      </c>
      <c r="U8" s="58" t="s">
        <v>125</v>
      </c>
      <c r="V8" s="59">
        <v>674</v>
      </c>
    </row>
    <row r="9" spans="1:22" ht="12.75" customHeight="1" x14ac:dyDescent="0.25">
      <c r="A9" s="63" t="s">
        <v>22</v>
      </c>
      <c r="B9" s="80"/>
      <c r="C9" s="58">
        <v>10</v>
      </c>
      <c r="D9" s="58">
        <v>12</v>
      </c>
      <c r="E9" s="58">
        <v>11</v>
      </c>
      <c r="F9" s="58">
        <v>11</v>
      </c>
      <c r="G9" s="59">
        <v>43</v>
      </c>
      <c r="H9" s="58">
        <v>11</v>
      </c>
      <c r="I9" s="58">
        <v>15</v>
      </c>
      <c r="J9" s="58">
        <v>12</v>
      </c>
      <c r="K9" s="58">
        <v>11</v>
      </c>
      <c r="L9" s="59">
        <v>50</v>
      </c>
      <c r="M9" s="58">
        <v>12</v>
      </c>
      <c r="N9" s="58">
        <v>13</v>
      </c>
      <c r="O9" s="58">
        <v>11</v>
      </c>
      <c r="P9" s="58">
        <v>10</v>
      </c>
      <c r="Q9" s="59">
        <v>46</v>
      </c>
      <c r="R9" s="58">
        <v>9</v>
      </c>
      <c r="S9" s="58">
        <v>10</v>
      </c>
      <c r="T9" s="58">
        <v>11</v>
      </c>
      <c r="U9" s="58" t="s">
        <v>125</v>
      </c>
      <c r="V9" s="59">
        <v>30</v>
      </c>
    </row>
    <row r="10" spans="1:22" ht="12.75" customHeight="1" x14ac:dyDescent="0.25">
      <c r="A10" s="63" t="s">
        <v>23</v>
      </c>
      <c r="B10" s="80"/>
      <c r="C10" s="58">
        <v>146</v>
      </c>
      <c r="D10" s="58">
        <v>147</v>
      </c>
      <c r="E10" s="58">
        <v>145</v>
      </c>
      <c r="F10" s="58">
        <v>127</v>
      </c>
      <c r="G10" s="59">
        <v>565</v>
      </c>
      <c r="H10" s="58">
        <v>132</v>
      </c>
      <c r="I10" s="58">
        <v>127</v>
      </c>
      <c r="J10" s="58">
        <v>132</v>
      </c>
      <c r="K10" s="58">
        <v>131</v>
      </c>
      <c r="L10" s="59">
        <v>523</v>
      </c>
      <c r="M10" s="58">
        <v>154</v>
      </c>
      <c r="N10" s="58">
        <v>146</v>
      </c>
      <c r="O10" s="58">
        <v>124</v>
      </c>
      <c r="P10" s="58">
        <v>105</v>
      </c>
      <c r="Q10" s="59">
        <v>529</v>
      </c>
      <c r="R10" s="58">
        <v>101</v>
      </c>
      <c r="S10" s="58">
        <v>68</v>
      </c>
      <c r="T10" s="58">
        <v>87</v>
      </c>
      <c r="U10" s="58" t="s">
        <v>125</v>
      </c>
      <c r="V10" s="59">
        <v>255</v>
      </c>
    </row>
    <row r="11" spans="1:22" ht="12.75" customHeight="1" x14ac:dyDescent="0.25">
      <c r="A11" s="63" t="s">
        <v>24</v>
      </c>
      <c r="B11" s="80"/>
      <c r="C11" s="58">
        <v>52</v>
      </c>
      <c r="D11" s="58">
        <v>34</v>
      </c>
      <c r="E11" s="58">
        <v>53</v>
      </c>
      <c r="F11" s="58">
        <v>48</v>
      </c>
      <c r="G11" s="59">
        <v>187</v>
      </c>
      <c r="H11" s="58">
        <v>47</v>
      </c>
      <c r="I11" s="58">
        <v>37</v>
      </c>
      <c r="J11" s="58">
        <v>47</v>
      </c>
      <c r="K11" s="58">
        <v>38</v>
      </c>
      <c r="L11" s="59">
        <v>169</v>
      </c>
      <c r="M11" s="58">
        <v>29</v>
      </c>
      <c r="N11" s="58">
        <v>35</v>
      </c>
      <c r="O11" s="58">
        <v>36</v>
      </c>
      <c r="P11" s="58">
        <v>24</v>
      </c>
      <c r="Q11" s="59">
        <v>124</v>
      </c>
      <c r="R11" s="58">
        <v>25</v>
      </c>
      <c r="S11" s="58">
        <v>14</v>
      </c>
      <c r="T11" s="58">
        <v>19</v>
      </c>
      <c r="U11" s="58" t="s">
        <v>125</v>
      </c>
      <c r="V11" s="59">
        <v>58</v>
      </c>
    </row>
    <row r="12" spans="1:22" ht="12.75" customHeight="1" x14ac:dyDescent="0.25">
      <c r="A12" s="63" t="s">
        <v>25</v>
      </c>
      <c r="B12" s="80"/>
      <c r="C12" s="58">
        <v>6</v>
      </c>
      <c r="D12" s="58">
        <v>9</v>
      </c>
      <c r="E12" s="58">
        <v>11</v>
      </c>
      <c r="F12" s="58">
        <v>10</v>
      </c>
      <c r="G12" s="59">
        <v>35</v>
      </c>
      <c r="H12" s="58">
        <v>9</v>
      </c>
      <c r="I12" s="58">
        <v>9</v>
      </c>
      <c r="J12" s="58">
        <v>8</v>
      </c>
      <c r="K12" s="58">
        <v>8</v>
      </c>
      <c r="L12" s="59">
        <v>33</v>
      </c>
      <c r="M12" s="58">
        <v>10</v>
      </c>
      <c r="N12" s="58">
        <v>9</v>
      </c>
      <c r="O12" s="58">
        <v>8</v>
      </c>
      <c r="P12" s="58">
        <v>9</v>
      </c>
      <c r="Q12" s="59">
        <v>36</v>
      </c>
      <c r="R12" s="58">
        <v>9</v>
      </c>
      <c r="S12" s="58">
        <v>9</v>
      </c>
      <c r="T12" s="58">
        <v>9</v>
      </c>
      <c r="U12" s="58" t="s">
        <v>125</v>
      </c>
      <c r="V12" s="59">
        <v>27</v>
      </c>
    </row>
    <row r="13" spans="1:22" ht="12.75" customHeight="1" x14ac:dyDescent="0.25">
      <c r="A13" s="63" t="s">
        <v>26</v>
      </c>
      <c r="B13" s="80"/>
      <c r="C13" s="58">
        <v>345</v>
      </c>
      <c r="D13" s="58">
        <v>377</v>
      </c>
      <c r="E13" s="58">
        <v>386</v>
      </c>
      <c r="F13" s="58">
        <v>394</v>
      </c>
      <c r="G13" s="59">
        <v>1501</v>
      </c>
      <c r="H13" s="58">
        <v>392</v>
      </c>
      <c r="I13" s="58">
        <v>403</v>
      </c>
      <c r="J13" s="58">
        <v>388</v>
      </c>
      <c r="K13" s="58">
        <v>372</v>
      </c>
      <c r="L13" s="59">
        <v>1555</v>
      </c>
      <c r="M13" s="58">
        <v>529</v>
      </c>
      <c r="N13" s="58">
        <v>443</v>
      </c>
      <c r="O13" s="58">
        <v>422</v>
      </c>
      <c r="P13" s="58">
        <v>413</v>
      </c>
      <c r="Q13" s="59">
        <v>1807</v>
      </c>
      <c r="R13" s="58">
        <v>406</v>
      </c>
      <c r="S13" s="58">
        <v>400</v>
      </c>
      <c r="T13" s="58">
        <v>387</v>
      </c>
      <c r="U13" s="58" t="s">
        <v>125</v>
      </c>
      <c r="V13" s="59">
        <v>1193</v>
      </c>
    </row>
    <row r="14" spans="1:22" ht="12.75" customHeight="1" x14ac:dyDescent="0.25">
      <c r="A14" s="63" t="s">
        <v>27</v>
      </c>
      <c r="B14" s="80"/>
      <c r="C14" s="58">
        <v>498</v>
      </c>
      <c r="D14" s="58">
        <v>504</v>
      </c>
      <c r="E14" s="58">
        <v>513</v>
      </c>
      <c r="F14" s="58">
        <v>502</v>
      </c>
      <c r="G14" s="59">
        <v>2017</v>
      </c>
      <c r="H14" s="58">
        <v>515</v>
      </c>
      <c r="I14" s="58">
        <v>523</v>
      </c>
      <c r="J14" s="58">
        <v>513</v>
      </c>
      <c r="K14" s="58">
        <v>524</v>
      </c>
      <c r="L14" s="59">
        <v>2075</v>
      </c>
      <c r="M14" s="58">
        <v>559</v>
      </c>
      <c r="N14" s="58">
        <v>527</v>
      </c>
      <c r="O14" s="58">
        <v>561</v>
      </c>
      <c r="P14" s="58">
        <v>524</v>
      </c>
      <c r="Q14" s="59">
        <v>2171</v>
      </c>
      <c r="R14" s="58">
        <v>498</v>
      </c>
      <c r="S14" s="58">
        <v>433</v>
      </c>
      <c r="T14" s="58">
        <v>464</v>
      </c>
      <c r="U14" s="58" t="s">
        <v>125</v>
      </c>
      <c r="V14" s="59">
        <v>1394</v>
      </c>
    </row>
    <row r="15" spans="1:22" ht="12.75" customHeight="1" x14ac:dyDescent="0.25">
      <c r="A15" s="63" t="s">
        <v>28</v>
      </c>
      <c r="B15" s="80"/>
      <c r="C15" s="58">
        <v>2960</v>
      </c>
      <c r="D15" s="58">
        <v>3138</v>
      </c>
      <c r="E15" s="58">
        <v>3054</v>
      </c>
      <c r="F15" s="58">
        <v>3562</v>
      </c>
      <c r="G15" s="59">
        <v>12715</v>
      </c>
      <c r="H15" s="58">
        <v>3419</v>
      </c>
      <c r="I15" s="58">
        <v>3417</v>
      </c>
      <c r="J15" s="58">
        <v>3401</v>
      </c>
      <c r="K15" s="58">
        <v>3902</v>
      </c>
      <c r="L15" s="59">
        <v>14139</v>
      </c>
      <c r="M15" s="58">
        <v>3896</v>
      </c>
      <c r="N15" s="58">
        <v>3986</v>
      </c>
      <c r="O15" s="58">
        <v>3857</v>
      </c>
      <c r="P15" s="58">
        <v>4241</v>
      </c>
      <c r="Q15" s="59">
        <v>15980</v>
      </c>
      <c r="R15" s="58">
        <v>3938</v>
      </c>
      <c r="S15" s="58">
        <v>3145</v>
      </c>
      <c r="T15" s="58">
        <v>3028</v>
      </c>
      <c r="U15" s="58" t="s">
        <v>125</v>
      </c>
      <c r="V15" s="59">
        <v>10111</v>
      </c>
    </row>
    <row r="16" spans="1:22" ht="12.75" customHeight="1" x14ac:dyDescent="0.25">
      <c r="A16" s="63" t="s">
        <v>1</v>
      </c>
      <c r="B16" s="80"/>
      <c r="C16" s="58">
        <v>571</v>
      </c>
      <c r="D16" s="58">
        <v>598</v>
      </c>
      <c r="E16" s="58">
        <v>646</v>
      </c>
      <c r="F16" s="58">
        <v>735</v>
      </c>
      <c r="G16" s="59">
        <v>2550</v>
      </c>
      <c r="H16" s="58">
        <v>639</v>
      </c>
      <c r="I16" s="58">
        <v>635</v>
      </c>
      <c r="J16" s="58">
        <v>667</v>
      </c>
      <c r="K16" s="58">
        <v>698</v>
      </c>
      <c r="L16" s="59">
        <v>2639</v>
      </c>
      <c r="M16" s="58">
        <v>696</v>
      </c>
      <c r="N16" s="58">
        <v>640</v>
      </c>
      <c r="O16" s="58">
        <v>654</v>
      </c>
      <c r="P16" s="58">
        <v>664</v>
      </c>
      <c r="Q16" s="59">
        <v>2654</v>
      </c>
      <c r="R16" s="58">
        <v>602</v>
      </c>
      <c r="S16" s="58">
        <v>509</v>
      </c>
      <c r="T16" s="58">
        <v>559</v>
      </c>
      <c r="U16" s="58" t="s">
        <v>125</v>
      </c>
      <c r="V16" s="59">
        <v>1670</v>
      </c>
    </row>
    <row r="17" spans="1:22" ht="12.75" customHeight="1" x14ac:dyDescent="0.25">
      <c r="A17" s="63" t="s">
        <v>0</v>
      </c>
      <c r="B17" s="80"/>
      <c r="C17" s="58">
        <v>25</v>
      </c>
      <c r="D17" s="58">
        <v>13</v>
      </c>
      <c r="E17" s="58">
        <v>9</v>
      </c>
      <c r="F17" s="58">
        <v>10</v>
      </c>
      <c r="G17" s="59">
        <v>56</v>
      </c>
      <c r="H17" s="58">
        <v>14</v>
      </c>
      <c r="I17" s="58">
        <v>19</v>
      </c>
      <c r="J17" s="58">
        <v>19</v>
      </c>
      <c r="K17" s="58">
        <v>20</v>
      </c>
      <c r="L17" s="59">
        <v>72</v>
      </c>
      <c r="M17" s="58">
        <v>14</v>
      </c>
      <c r="N17" s="58">
        <v>13</v>
      </c>
      <c r="O17" s="58">
        <v>12</v>
      </c>
      <c r="P17" s="58">
        <v>14</v>
      </c>
      <c r="Q17" s="59">
        <v>54</v>
      </c>
      <c r="R17" s="58">
        <v>11</v>
      </c>
      <c r="S17" s="58">
        <v>12</v>
      </c>
      <c r="T17" s="58">
        <v>14</v>
      </c>
      <c r="U17" s="58" t="s">
        <v>125</v>
      </c>
      <c r="V17" s="59">
        <v>36</v>
      </c>
    </row>
    <row r="18" spans="1:22" ht="15.55" x14ac:dyDescent="0.25">
      <c r="A18" s="90" t="s">
        <v>17</v>
      </c>
      <c r="B18" s="91"/>
      <c r="C18" s="65">
        <v>4821</v>
      </c>
      <c r="D18" s="65">
        <v>5038</v>
      </c>
      <c r="E18" s="65">
        <v>5063</v>
      </c>
      <c r="F18" s="65">
        <v>5627</v>
      </c>
      <c r="G18" s="66">
        <v>20549</v>
      </c>
      <c r="H18" s="65">
        <v>5403</v>
      </c>
      <c r="I18" s="65">
        <v>5397</v>
      </c>
      <c r="J18" s="65">
        <v>5415</v>
      </c>
      <c r="K18" s="65">
        <v>5955</v>
      </c>
      <c r="L18" s="66">
        <v>22170</v>
      </c>
      <c r="M18" s="65">
        <v>6145</v>
      </c>
      <c r="N18" s="65">
        <v>6025</v>
      </c>
      <c r="O18" s="65">
        <v>5959</v>
      </c>
      <c r="P18" s="65">
        <v>6284</v>
      </c>
      <c r="Q18" s="66">
        <v>24412</v>
      </c>
      <c r="R18" s="65">
        <v>5828</v>
      </c>
      <c r="S18" s="65">
        <v>4818</v>
      </c>
      <c r="T18" s="65">
        <v>4803</v>
      </c>
      <c r="U18" s="65" t="s">
        <v>125</v>
      </c>
      <c r="V18" s="66">
        <v>15449</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685</v>
      </c>
      <c r="D21" s="58">
        <v>723</v>
      </c>
      <c r="E21" s="58">
        <v>697</v>
      </c>
      <c r="F21" s="58">
        <v>699</v>
      </c>
      <c r="G21" s="59">
        <v>2804</v>
      </c>
      <c r="H21" s="58">
        <v>669</v>
      </c>
      <c r="I21" s="58">
        <v>729</v>
      </c>
      <c r="J21" s="58">
        <v>696</v>
      </c>
      <c r="K21" s="58">
        <v>718</v>
      </c>
      <c r="L21" s="59">
        <v>2811</v>
      </c>
      <c r="M21" s="58">
        <v>751</v>
      </c>
      <c r="N21" s="58">
        <v>763</v>
      </c>
      <c r="O21" s="58">
        <v>768</v>
      </c>
      <c r="P21" s="58">
        <v>750</v>
      </c>
      <c r="Q21" s="59">
        <v>3032</v>
      </c>
      <c r="R21" s="58">
        <v>787</v>
      </c>
      <c r="S21" s="58">
        <v>774</v>
      </c>
      <c r="T21" s="58">
        <v>715</v>
      </c>
      <c r="U21" s="58" t="s">
        <v>125</v>
      </c>
      <c r="V21" s="59">
        <v>2277</v>
      </c>
    </row>
    <row r="22" spans="1:22" ht="12.75" customHeight="1" x14ac:dyDescent="0.25">
      <c r="A22" s="81" t="s">
        <v>22</v>
      </c>
      <c r="B22" s="80"/>
      <c r="C22" s="58">
        <v>45</v>
      </c>
      <c r="D22" s="58">
        <v>48</v>
      </c>
      <c r="E22" s="58">
        <v>52</v>
      </c>
      <c r="F22" s="58">
        <v>59</v>
      </c>
      <c r="G22" s="59">
        <v>204</v>
      </c>
      <c r="H22" s="58">
        <v>46</v>
      </c>
      <c r="I22" s="58">
        <v>53</v>
      </c>
      <c r="J22" s="58">
        <v>62</v>
      </c>
      <c r="K22" s="58">
        <v>68</v>
      </c>
      <c r="L22" s="59">
        <v>229</v>
      </c>
      <c r="M22" s="58">
        <v>65</v>
      </c>
      <c r="N22" s="58">
        <v>57</v>
      </c>
      <c r="O22" s="58">
        <v>52</v>
      </c>
      <c r="P22" s="58">
        <v>63</v>
      </c>
      <c r="Q22" s="59">
        <v>237</v>
      </c>
      <c r="R22" s="58">
        <v>49</v>
      </c>
      <c r="S22" s="58">
        <v>56</v>
      </c>
      <c r="T22" s="58">
        <v>66</v>
      </c>
      <c r="U22" s="58" t="s">
        <v>125</v>
      </c>
      <c r="V22" s="59">
        <v>171</v>
      </c>
    </row>
    <row r="23" spans="1:22" ht="12.75" customHeight="1" x14ac:dyDescent="0.25">
      <c r="A23" s="81" t="s">
        <v>23</v>
      </c>
      <c r="B23" s="80"/>
      <c r="C23" s="58">
        <v>207</v>
      </c>
      <c r="D23" s="58">
        <v>178</v>
      </c>
      <c r="E23" s="58">
        <v>169</v>
      </c>
      <c r="F23" s="58">
        <v>176</v>
      </c>
      <c r="G23" s="59">
        <v>729</v>
      </c>
      <c r="H23" s="58">
        <v>204</v>
      </c>
      <c r="I23" s="58">
        <v>200</v>
      </c>
      <c r="J23" s="58">
        <v>185</v>
      </c>
      <c r="K23" s="58">
        <v>193</v>
      </c>
      <c r="L23" s="59">
        <v>782</v>
      </c>
      <c r="M23" s="58">
        <v>229</v>
      </c>
      <c r="N23" s="58">
        <v>200</v>
      </c>
      <c r="O23" s="58">
        <v>191</v>
      </c>
      <c r="P23" s="58">
        <v>187</v>
      </c>
      <c r="Q23" s="59">
        <v>807</v>
      </c>
      <c r="R23" s="58">
        <v>185</v>
      </c>
      <c r="S23" s="58">
        <v>162</v>
      </c>
      <c r="T23" s="58">
        <v>174</v>
      </c>
      <c r="U23" s="58" t="s">
        <v>125</v>
      </c>
      <c r="V23" s="59">
        <v>521</v>
      </c>
    </row>
    <row r="24" spans="1:22" ht="12.75" customHeight="1" x14ac:dyDescent="0.25">
      <c r="A24" s="81" t="s">
        <v>24</v>
      </c>
      <c r="B24" s="80"/>
      <c r="C24" s="58">
        <v>59</v>
      </c>
      <c r="D24" s="58">
        <v>53</v>
      </c>
      <c r="E24" s="58">
        <v>49</v>
      </c>
      <c r="F24" s="58">
        <v>62</v>
      </c>
      <c r="G24" s="59">
        <v>222</v>
      </c>
      <c r="H24" s="58">
        <v>63</v>
      </c>
      <c r="I24" s="58">
        <v>82</v>
      </c>
      <c r="J24" s="58">
        <v>81</v>
      </c>
      <c r="K24" s="58">
        <v>85</v>
      </c>
      <c r="L24" s="59">
        <v>312</v>
      </c>
      <c r="M24" s="58">
        <v>77</v>
      </c>
      <c r="N24" s="58">
        <v>84</v>
      </c>
      <c r="O24" s="58">
        <v>68</v>
      </c>
      <c r="P24" s="58">
        <v>70</v>
      </c>
      <c r="Q24" s="59">
        <v>299</v>
      </c>
      <c r="R24" s="58">
        <v>65</v>
      </c>
      <c r="S24" s="58">
        <v>29</v>
      </c>
      <c r="T24" s="58">
        <v>31</v>
      </c>
      <c r="U24" s="58" t="s">
        <v>125</v>
      </c>
      <c r="V24" s="59">
        <v>125</v>
      </c>
    </row>
    <row r="25" spans="1:22" ht="12.75" customHeight="1" x14ac:dyDescent="0.25">
      <c r="A25" s="63" t="s">
        <v>25</v>
      </c>
      <c r="B25" s="80"/>
      <c r="C25" s="58">
        <v>15</v>
      </c>
      <c r="D25" s="58">
        <v>13</v>
      </c>
      <c r="E25" s="58">
        <v>13</v>
      </c>
      <c r="F25" s="58">
        <v>12</v>
      </c>
      <c r="G25" s="59">
        <v>53</v>
      </c>
      <c r="H25" s="58">
        <v>11</v>
      </c>
      <c r="I25" s="58">
        <v>11</v>
      </c>
      <c r="J25" s="58">
        <v>12</v>
      </c>
      <c r="K25" s="58">
        <v>12</v>
      </c>
      <c r="L25" s="59">
        <v>46</v>
      </c>
      <c r="M25" s="58">
        <v>13</v>
      </c>
      <c r="N25" s="58">
        <v>12</v>
      </c>
      <c r="O25" s="58">
        <v>14</v>
      </c>
      <c r="P25" s="58">
        <v>14</v>
      </c>
      <c r="Q25" s="59">
        <v>53</v>
      </c>
      <c r="R25" s="58">
        <v>11</v>
      </c>
      <c r="S25" s="58">
        <v>13</v>
      </c>
      <c r="T25" s="58">
        <v>12</v>
      </c>
      <c r="U25" s="58" t="s">
        <v>125</v>
      </c>
      <c r="V25" s="59">
        <v>36</v>
      </c>
    </row>
    <row r="26" spans="1:22" ht="12.75" customHeight="1" x14ac:dyDescent="0.25">
      <c r="A26" s="81" t="s">
        <v>26</v>
      </c>
      <c r="B26" s="80"/>
      <c r="C26" s="58">
        <v>491</v>
      </c>
      <c r="D26" s="58">
        <v>505</v>
      </c>
      <c r="E26" s="58">
        <v>548</v>
      </c>
      <c r="F26" s="58">
        <v>544</v>
      </c>
      <c r="G26" s="59">
        <v>2088</v>
      </c>
      <c r="H26" s="58">
        <v>571</v>
      </c>
      <c r="I26" s="58">
        <v>565</v>
      </c>
      <c r="J26" s="58">
        <v>571</v>
      </c>
      <c r="K26" s="58">
        <v>594</v>
      </c>
      <c r="L26" s="59">
        <v>2302</v>
      </c>
      <c r="M26" s="58">
        <v>665</v>
      </c>
      <c r="N26" s="58">
        <v>577</v>
      </c>
      <c r="O26" s="58">
        <v>557</v>
      </c>
      <c r="P26" s="58">
        <v>544</v>
      </c>
      <c r="Q26" s="59">
        <v>2343</v>
      </c>
      <c r="R26" s="58">
        <v>513</v>
      </c>
      <c r="S26" s="58">
        <v>497</v>
      </c>
      <c r="T26" s="58">
        <v>506</v>
      </c>
      <c r="U26" s="58" t="s">
        <v>125</v>
      </c>
      <c r="V26" s="59">
        <v>1516</v>
      </c>
    </row>
    <row r="27" spans="1:22" ht="12.75" customHeight="1" x14ac:dyDescent="0.25">
      <c r="A27" s="81" t="s">
        <v>27</v>
      </c>
      <c r="B27" s="80"/>
      <c r="C27" s="58">
        <v>885</v>
      </c>
      <c r="D27" s="58">
        <v>903</v>
      </c>
      <c r="E27" s="58">
        <v>946</v>
      </c>
      <c r="F27" s="58">
        <v>926</v>
      </c>
      <c r="G27" s="59">
        <v>3660</v>
      </c>
      <c r="H27" s="58">
        <v>946</v>
      </c>
      <c r="I27" s="58">
        <v>1021</v>
      </c>
      <c r="J27" s="58">
        <v>1013</v>
      </c>
      <c r="K27" s="58">
        <v>1041</v>
      </c>
      <c r="L27" s="59">
        <v>4021</v>
      </c>
      <c r="M27" s="58">
        <v>1012</v>
      </c>
      <c r="N27" s="58">
        <v>1117</v>
      </c>
      <c r="O27" s="58">
        <v>959</v>
      </c>
      <c r="P27" s="58">
        <v>881</v>
      </c>
      <c r="Q27" s="59">
        <v>3969</v>
      </c>
      <c r="R27" s="58">
        <v>834</v>
      </c>
      <c r="S27" s="58">
        <v>722</v>
      </c>
      <c r="T27" s="58">
        <v>1024</v>
      </c>
      <c r="U27" s="58" t="s">
        <v>125</v>
      </c>
      <c r="V27" s="59">
        <v>2581</v>
      </c>
    </row>
    <row r="28" spans="1:22" ht="12.75" customHeight="1" x14ac:dyDescent="0.25">
      <c r="A28" s="63" t="s">
        <v>28</v>
      </c>
      <c r="B28" s="80"/>
      <c r="C28" s="58">
        <v>3022</v>
      </c>
      <c r="D28" s="58">
        <v>2829</v>
      </c>
      <c r="E28" s="58">
        <v>3042</v>
      </c>
      <c r="F28" s="58">
        <v>2969</v>
      </c>
      <c r="G28" s="59">
        <v>11862</v>
      </c>
      <c r="H28" s="58">
        <v>3111</v>
      </c>
      <c r="I28" s="58">
        <v>3121</v>
      </c>
      <c r="J28" s="58">
        <v>3204</v>
      </c>
      <c r="K28" s="58">
        <v>3238</v>
      </c>
      <c r="L28" s="59">
        <v>12674</v>
      </c>
      <c r="M28" s="58">
        <v>3577</v>
      </c>
      <c r="N28" s="58">
        <v>3498</v>
      </c>
      <c r="O28" s="58">
        <v>3364</v>
      </c>
      <c r="P28" s="58">
        <v>3286</v>
      </c>
      <c r="Q28" s="59">
        <v>13725</v>
      </c>
      <c r="R28" s="58">
        <v>3144</v>
      </c>
      <c r="S28" s="58">
        <v>2060</v>
      </c>
      <c r="T28" s="58">
        <v>2366</v>
      </c>
      <c r="U28" s="58" t="s">
        <v>125</v>
      </c>
      <c r="V28" s="59">
        <v>7570</v>
      </c>
    </row>
    <row r="29" spans="1:22" ht="12.75" customHeight="1" x14ac:dyDescent="0.25">
      <c r="A29" s="81" t="s">
        <v>1</v>
      </c>
      <c r="B29" s="80"/>
      <c r="C29" s="58">
        <v>1120</v>
      </c>
      <c r="D29" s="58">
        <v>1108</v>
      </c>
      <c r="E29" s="58">
        <v>1253</v>
      </c>
      <c r="F29" s="58">
        <v>1224</v>
      </c>
      <c r="G29" s="59">
        <v>4706</v>
      </c>
      <c r="H29" s="58">
        <v>1147</v>
      </c>
      <c r="I29" s="58">
        <v>1035</v>
      </c>
      <c r="J29" s="58">
        <v>1165</v>
      </c>
      <c r="K29" s="58">
        <v>1217</v>
      </c>
      <c r="L29" s="59">
        <v>4564</v>
      </c>
      <c r="M29" s="58">
        <v>1201</v>
      </c>
      <c r="N29" s="58">
        <v>1149</v>
      </c>
      <c r="O29" s="58">
        <v>1283</v>
      </c>
      <c r="P29" s="58">
        <v>1202</v>
      </c>
      <c r="Q29" s="59">
        <v>4835</v>
      </c>
      <c r="R29" s="58">
        <v>1087</v>
      </c>
      <c r="S29" s="58">
        <v>782</v>
      </c>
      <c r="T29" s="58">
        <v>1565</v>
      </c>
      <c r="U29" s="58" t="s">
        <v>125</v>
      </c>
      <c r="V29" s="59">
        <v>3434</v>
      </c>
    </row>
    <row r="30" spans="1:22" ht="12.75" customHeight="1" x14ac:dyDescent="0.25">
      <c r="A30" s="81" t="s">
        <v>0</v>
      </c>
      <c r="B30" s="80"/>
      <c r="C30" s="58">
        <v>6</v>
      </c>
      <c r="D30" s="58">
        <v>6</v>
      </c>
      <c r="E30" s="58">
        <v>3</v>
      </c>
      <c r="F30" s="58">
        <v>3</v>
      </c>
      <c r="G30" s="59">
        <v>18</v>
      </c>
      <c r="H30" s="58">
        <v>5</v>
      </c>
      <c r="I30" s="58">
        <v>8</v>
      </c>
      <c r="J30" s="58">
        <v>3</v>
      </c>
      <c r="K30" s="58">
        <v>2</v>
      </c>
      <c r="L30" s="59">
        <v>18</v>
      </c>
      <c r="M30" s="58">
        <v>1</v>
      </c>
      <c r="N30" s="58">
        <v>2</v>
      </c>
      <c r="O30" s="58">
        <v>2</v>
      </c>
      <c r="P30" s="58">
        <v>2</v>
      </c>
      <c r="Q30" s="59">
        <v>6</v>
      </c>
      <c r="R30" s="58">
        <v>1</v>
      </c>
      <c r="S30" s="58">
        <v>1</v>
      </c>
      <c r="T30" s="58">
        <v>7</v>
      </c>
      <c r="U30" s="58" t="s">
        <v>125</v>
      </c>
      <c r="V30" s="59">
        <v>9</v>
      </c>
    </row>
    <row r="31" spans="1:22" ht="12.75" customHeight="1" x14ac:dyDescent="0.25">
      <c r="A31" s="92" t="s">
        <v>18</v>
      </c>
      <c r="B31" s="93"/>
      <c r="C31" s="89">
        <v>6536</v>
      </c>
      <c r="D31" s="89">
        <v>6366</v>
      </c>
      <c r="E31" s="89">
        <v>6771</v>
      </c>
      <c r="F31" s="89">
        <v>6674</v>
      </c>
      <c r="G31" s="83">
        <v>26347</v>
      </c>
      <c r="H31" s="89">
        <v>6772</v>
      </c>
      <c r="I31" s="89">
        <v>6825</v>
      </c>
      <c r="J31" s="89">
        <v>6993</v>
      </c>
      <c r="K31" s="89">
        <v>7169</v>
      </c>
      <c r="L31" s="83">
        <v>27759</v>
      </c>
      <c r="M31" s="89">
        <v>7593</v>
      </c>
      <c r="N31" s="89">
        <v>7458</v>
      </c>
      <c r="O31" s="89">
        <v>7258</v>
      </c>
      <c r="P31" s="89">
        <v>6999</v>
      </c>
      <c r="Q31" s="83">
        <v>29308</v>
      </c>
      <c r="R31" s="89">
        <v>6676</v>
      </c>
      <c r="S31" s="89">
        <v>5098</v>
      </c>
      <c r="T31" s="89">
        <v>6465</v>
      </c>
      <c r="U31" s="89" t="s">
        <v>125</v>
      </c>
      <c r="V31" s="83">
        <v>18239</v>
      </c>
    </row>
    <row r="32" spans="1:22" ht="12.75" customHeight="1" x14ac:dyDescent="0.25">
      <c r="A32" s="70"/>
      <c r="B32" s="70"/>
      <c r="C32" s="51"/>
      <c r="D32" s="51"/>
      <c r="E32" s="51"/>
      <c r="F32" s="51"/>
      <c r="G32" s="51"/>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51"/>
      <c r="D35" s="51"/>
      <c r="E35" s="51"/>
      <c r="F35" s="51"/>
      <c r="G35" s="51"/>
      <c r="H35" s="51"/>
      <c r="I35" s="51"/>
      <c r="J35" s="51"/>
      <c r="K35" s="51"/>
      <c r="L35" s="51"/>
      <c r="M35" s="51"/>
      <c r="N35" s="51"/>
      <c r="O35" s="51"/>
      <c r="P35" s="51"/>
      <c r="Q35" s="51"/>
      <c r="R35" s="51"/>
      <c r="S35" s="51"/>
      <c r="T35" s="51"/>
      <c r="U35" s="51"/>
      <c r="V35" s="51"/>
    </row>
    <row r="36" spans="1:22" ht="12.75" customHeight="1" x14ac:dyDescent="0.25">
      <c r="A36" s="63" t="s">
        <v>33</v>
      </c>
      <c r="B36" s="54"/>
      <c r="C36" s="58">
        <v>1088</v>
      </c>
      <c r="D36" s="58">
        <v>1099</v>
      </c>
      <c r="E36" s="58">
        <v>1084</v>
      </c>
      <c r="F36" s="58">
        <v>1244</v>
      </c>
      <c r="G36" s="59">
        <v>4516</v>
      </c>
      <c r="H36" s="58">
        <v>1195</v>
      </c>
      <c r="I36" s="58">
        <v>1160</v>
      </c>
      <c r="J36" s="58">
        <v>1239</v>
      </c>
      <c r="K36" s="58">
        <v>1510</v>
      </c>
      <c r="L36" s="59">
        <v>5104</v>
      </c>
      <c r="M36" s="58">
        <v>1335</v>
      </c>
      <c r="N36" s="58">
        <v>1314</v>
      </c>
      <c r="O36" s="58">
        <v>1422</v>
      </c>
      <c r="P36" s="58">
        <v>1578</v>
      </c>
      <c r="Q36" s="59">
        <v>5649</v>
      </c>
      <c r="R36" s="58">
        <v>1439</v>
      </c>
      <c r="S36" s="58">
        <v>1258</v>
      </c>
      <c r="T36" s="58">
        <v>1086</v>
      </c>
      <c r="U36" s="58" t="s">
        <v>125</v>
      </c>
      <c r="V36" s="59">
        <v>3782</v>
      </c>
    </row>
    <row r="37" spans="1:22" ht="12.75" customHeight="1" x14ac:dyDescent="0.25">
      <c r="A37" s="63" t="s">
        <v>71</v>
      </c>
      <c r="B37" s="54"/>
      <c r="C37" s="58">
        <v>45</v>
      </c>
      <c r="D37" s="58">
        <v>42</v>
      </c>
      <c r="E37" s="58">
        <v>46</v>
      </c>
      <c r="F37" s="58">
        <v>51</v>
      </c>
      <c r="G37" s="59">
        <v>184</v>
      </c>
      <c r="H37" s="58">
        <v>44</v>
      </c>
      <c r="I37" s="58">
        <v>51</v>
      </c>
      <c r="J37" s="58">
        <v>48</v>
      </c>
      <c r="K37" s="58">
        <v>71</v>
      </c>
      <c r="L37" s="59">
        <v>214</v>
      </c>
      <c r="M37" s="58">
        <v>48</v>
      </c>
      <c r="N37" s="58">
        <v>45</v>
      </c>
      <c r="O37" s="58">
        <v>56</v>
      </c>
      <c r="P37" s="58">
        <v>47</v>
      </c>
      <c r="Q37" s="59">
        <v>196</v>
      </c>
      <c r="R37" s="58">
        <v>50</v>
      </c>
      <c r="S37" s="58">
        <v>65</v>
      </c>
      <c r="T37" s="58">
        <v>56</v>
      </c>
      <c r="U37" s="58" t="s">
        <v>125</v>
      </c>
      <c r="V37" s="59">
        <v>171</v>
      </c>
    </row>
    <row r="38" spans="1:22" ht="12.75" customHeight="1" x14ac:dyDescent="0.25">
      <c r="A38" s="63" t="s">
        <v>82</v>
      </c>
      <c r="B38" s="54"/>
      <c r="C38" s="58">
        <v>2498</v>
      </c>
      <c r="D38" s="58">
        <v>2633</v>
      </c>
      <c r="E38" s="58">
        <v>2668</v>
      </c>
      <c r="F38" s="58">
        <v>2913</v>
      </c>
      <c r="G38" s="59">
        <v>10712</v>
      </c>
      <c r="H38" s="58">
        <v>2969</v>
      </c>
      <c r="I38" s="58">
        <v>2859</v>
      </c>
      <c r="J38" s="58">
        <v>2753</v>
      </c>
      <c r="K38" s="58">
        <v>2810</v>
      </c>
      <c r="L38" s="59">
        <v>11391</v>
      </c>
      <c r="M38" s="58">
        <v>3182</v>
      </c>
      <c r="N38" s="58">
        <v>3008</v>
      </c>
      <c r="O38" s="58">
        <v>2938</v>
      </c>
      <c r="P38" s="58">
        <v>2981</v>
      </c>
      <c r="Q38" s="59">
        <v>12109</v>
      </c>
      <c r="R38" s="58">
        <v>2655</v>
      </c>
      <c r="S38" s="58">
        <v>2065</v>
      </c>
      <c r="T38" s="58">
        <v>2341</v>
      </c>
      <c r="U38" s="58" t="s">
        <v>125</v>
      </c>
      <c r="V38" s="59">
        <v>7061</v>
      </c>
    </row>
    <row r="39" spans="1:22" ht="12.75" customHeight="1" x14ac:dyDescent="0.25">
      <c r="A39" s="63" t="s">
        <v>35</v>
      </c>
      <c r="B39" s="54"/>
      <c r="C39" s="58">
        <v>69</v>
      </c>
      <c r="D39" s="58">
        <v>76</v>
      </c>
      <c r="E39" s="58">
        <v>117</v>
      </c>
      <c r="F39" s="58">
        <v>132</v>
      </c>
      <c r="G39" s="59">
        <v>394</v>
      </c>
      <c r="H39" s="58">
        <v>56</v>
      </c>
      <c r="I39" s="58">
        <v>120</v>
      </c>
      <c r="J39" s="58">
        <v>102</v>
      </c>
      <c r="K39" s="58">
        <v>111</v>
      </c>
      <c r="L39" s="59">
        <v>389</v>
      </c>
      <c r="M39" s="58">
        <v>150</v>
      </c>
      <c r="N39" s="58">
        <v>68</v>
      </c>
      <c r="O39" s="58">
        <v>97</v>
      </c>
      <c r="P39" s="58">
        <v>129</v>
      </c>
      <c r="Q39" s="59">
        <v>445</v>
      </c>
      <c r="R39" s="58">
        <v>83</v>
      </c>
      <c r="S39" s="58">
        <v>34</v>
      </c>
      <c r="T39" s="58">
        <v>67</v>
      </c>
      <c r="U39" s="58" t="s">
        <v>125</v>
      </c>
      <c r="V39" s="59">
        <v>184</v>
      </c>
    </row>
    <row r="40" spans="1:22" ht="12.75" customHeight="1" x14ac:dyDescent="0.25">
      <c r="A40" s="63" t="s">
        <v>72</v>
      </c>
      <c r="B40" s="54"/>
      <c r="C40" s="58">
        <v>240</v>
      </c>
      <c r="D40" s="58">
        <v>220</v>
      </c>
      <c r="E40" s="58">
        <v>233</v>
      </c>
      <c r="F40" s="58">
        <v>289</v>
      </c>
      <c r="G40" s="59">
        <v>982</v>
      </c>
      <c r="H40" s="58">
        <v>208</v>
      </c>
      <c r="I40" s="58">
        <v>199</v>
      </c>
      <c r="J40" s="58">
        <v>230</v>
      </c>
      <c r="K40" s="58">
        <v>256</v>
      </c>
      <c r="L40" s="59">
        <v>894</v>
      </c>
      <c r="M40" s="58">
        <v>275</v>
      </c>
      <c r="N40" s="58">
        <v>326</v>
      </c>
      <c r="O40" s="58">
        <v>308</v>
      </c>
      <c r="P40" s="58">
        <v>370</v>
      </c>
      <c r="Q40" s="59">
        <v>1278</v>
      </c>
      <c r="R40" s="58">
        <v>303</v>
      </c>
      <c r="S40" s="58">
        <v>391</v>
      </c>
      <c r="T40" s="58">
        <v>289</v>
      </c>
      <c r="U40" s="58" t="s">
        <v>125</v>
      </c>
      <c r="V40" s="59">
        <v>983</v>
      </c>
    </row>
    <row r="41" spans="1:22" ht="12.75" customHeight="1" x14ac:dyDescent="0.25">
      <c r="A41" s="63" t="s">
        <v>36</v>
      </c>
      <c r="B41" s="54"/>
      <c r="C41" s="58">
        <v>605</v>
      </c>
      <c r="D41" s="58">
        <v>641</v>
      </c>
      <c r="E41" s="58">
        <v>632</v>
      </c>
      <c r="F41" s="58">
        <v>689</v>
      </c>
      <c r="G41" s="59">
        <v>2568</v>
      </c>
      <c r="H41" s="58">
        <v>655</v>
      </c>
      <c r="I41" s="58">
        <v>692</v>
      </c>
      <c r="J41" s="58">
        <v>756</v>
      </c>
      <c r="K41" s="58">
        <v>883</v>
      </c>
      <c r="L41" s="59">
        <v>2985</v>
      </c>
      <c r="M41" s="58">
        <v>795</v>
      </c>
      <c r="N41" s="58">
        <v>897</v>
      </c>
      <c r="O41" s="58">
        <v>796</v>
      </c>
      <c r="P41" s="58">
        <v>841</v>
      </c>
      <c r="Q41" s="59">
        <v>3328</v>
      </c>
      <c r="R41" s="58">
        <v>902</v>
      </c>
      <c r="S41" s="58">
        <v>716</v>
      </c>
      <c r="T41" s="58">
        <v>648</v>
      </c>
      <c r="U41" s="58" t="s">
        <v>125</v>
      </c>
      <c r="V41" s="59">
        <v>2265</v>
      </c>
    </row>
    <row r="42" spans="1:22" ht="12.75" customHeight="1" x14ac:dyDescent="0.25">
      <c r="A42" s="63" t="s">
        <v>34</v>
      </c>
      <c r="B42" s="54"/>
      <c r="C42" s="58">
        <v>82</v>
      </c>
      <c r="D42" s="58">
        <v>101</v>
      </c>
      <c r="E42" s="58">
        <v>83</v>
      </c>
      <c r="F42" s="58">
        <v>89</v>
      </c>
      <c r="G42" s="59">
        <v>356</v>
      </c>
      <c r="H42" s="58">
        <v>99</v>
      </c>
      <c r="I42" s="58">
        <v>99</v>
      </c>
      <c r="J42" s="58">
        <v>76</v>
      </c>
      <c r="K42" s="58">
        <v>104</v>
      </c>
      <c r="L42" s="59">
        <v>378</v>
      </c>
      <c r="M42" s="58">
        <v>118</v>
      </c>
      <c r="N42" s="58">
        <v>126</v>
      </c>
      <c r="O42" s="58">
        <v>147</v>
      </c>
      <c r="P42" s="58">
        <v>110</v>
      </c>
      <c r="Q42" s="59">
        <v>501</v>
      </c>
      <c r="R42" s="58">
        <v>98</v>
      </c>
      <c r="S42" s="58">
        <v>118</v>
      </c>
      <c r="T42" s="58">
        <v>80</v>
      </c>
      <c r="U42" s="58" t="s">
        <v>125</v>
      </c>
      <c r="V42" s="59">
        <v>296</v>
      </c>
    </row>
    <row r="43" spans="1:22" ht="12.75" customHeight="1" x14ac:dyDescent="0.25">
      <c r="A43" s="63" t="s">
        <v>73</v>
      </c>
      <c r="B43" s="54"/>
      <c r="C43" s="58">
        <v>193</v>
      </c>
      <c r="D43" s="58">
        <v>225</v>
      </c>
      <c r="E43" s="58">
        <v>200</v>
      </c>
      <c r="F43" s="58">
        <v>219</v>
      </c>
      <c r="G43" s="59">
        <v>836</v>
      </c>
      <c r="H43" s="58">
        <v>177</v>
      </c>
      <c r="I43" s="58">
        <v>217</v>
      </c>
      <c r="J43" s="58">
        <v>211</v>
      </c>
      <c r="K43" s="58">
        <v>210</v>
      </c>
      <c r="L43" s="59">
        <v>815</v>
      </c>
      <c r="M43" s="58">
        <v>242</v>
      </c>
      <c r="N43" s="58">
        <v>241</v>
      </c>
      <c r="O43" s="58">
        <v>195</v>
      </c>
      <c r="P43" s="58">
        <v>228</v>
      </c>
      <c r="Q43" s="59">
        <v>906</v>
      </c>
      <c r="R43" s="58">
        <v>299</v>
      </c>
      <c r="S43" s="58">
        <v>170</v>
      </c>
      <c r="T43" s="58">
        <v>237</v>
      </c>
      <c r="U43" s="58" t="s">
        <v>125</v>
      </c>
      <c r="V43" s="59">
        <v>706</v>
      </c>
    </row>
    <row r="44" spans="1:22" ht="12.75" customHeight="1" x14ac:dyDescent="0.25">
      <c r="A44" s="63" t="s">
        <v>85</v>
      </c>
      <c r="B44" s="54"/>
      <c r="C44" s="58">
        <v>0</v>
      </c>
      <c r="D44" s="58">
        <v>0</v>
      </c>
      <c r="E44" s="58">
        <v>0</v>
      </c>
      <c r="F44" s="58">
        <v>0</v>
      </c>
      <c r="G44" s="59">
        <v>0</v>
      </c>
      <c r="H44" s="58">
        <v>0</v>
      </c>
      <c r="I44" s="58">
        <v>0</v>
      </c>
      <c r="J44" s="58">
        <v>0</v>
      </c>
      <c r="K44" s="58">
        <v>0</v>
      </c>
      <c r="L44" s="59">
        <v>0</v>
      </c>
      <c r="M44" s="58">
        <v>0</v>
      </c>
      <c r="N44" s="58">
        <v>0</v>
      </c>
      <c r="O44" s="58">
        <v>0</v>
      </c>
      <c r="P44" s="58">
        <v>0</v>
      </c>
      <c r="Q44" s="59">
        <v>1</v>
      </c>
      <c r="R44" s="58">
        <v>0</v>
      </c>
      <c r="S44" s="58">
        <v>0</v>
      </c>
      <c r="T44" s="58">
        <v>0</v>
      </c>
      <c r="U44" s="58" t="s">
        <v>125</v>
      </c>
      <c r="V44" s="59">
        <v>0</v>
      </c>
    </row>
    <row r="45" spans="1:22" ht="12.75" customHeight="1" x14ac:dyDescent="0.25">
      <c r="A45" s="90" t="s">
        <v>17</v>
      </c>
      <c r="B45" s="69"/>
      <c r="C45" s="65">
        <v>4821</v>
      </c>
      <c r="D45" s="65">
        <v>5038</v>
      </c>
      <c r="E45" s="65">
        <v>5063</v>
      </c>
      <c r="F45" s="65">
        <v>5627</v>
      </c>
      <c r="G45" s="82">
        <v>20549</v>
      </c>
      <c r="H45" s="65">
        <v>5403</v>
      </c>
      <c r="I45" s="65">
        <v>5397</v>
      </c>
      <c r="J45" s="65">
        <v>5415</v>
      </c>
      <c r="K45" s="65">
        <v>5955</v>
      </c>
      <c r="L45" s="82">
        <v>22170</v>
      </c>
      <c r="M45" s="65">
        <v>6145</v>
      </c>
      <c r="N45" s="65">
        <v>6025</v>
      </c>
      <c r="O45" s="65">
        <v>5959</v>
      </c>
      <c r="P45" s="65">
        <v>6284</v>
      </c>
      <c r="Q45" s="82">
        <v>24412</v>
      </c>
      <c r="R45" s="65">
        <v>5828</v>
      </c>
      <c r="S45" s="65">
        <v>4818</v>
      </c>
      <c r="T45" s="65">
        <v>4803</v>
      </c>
      <c r="U45" s="65" t="s">
        <v>125</v>
      </c>
      <c r="V45" s="82">
        <v>15449</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1534</v>
      </c>
      <c r="D48" s="58">
        <v>1564</v>
      </c>
      <c r="E48" s="58">
        <v>1691</v>
      </c>
      <c r="F48" s="58">
        <v>1600</v>
      </c>
      <c r="G48" s="59">
        <v>6390</v>
      </c>
      <c r="H48" s="58">
        <v>1645</v>
      </c>
      <c r="I48" s="58">
        <v>1510</v>
      </c>
      <c r="J48" s="58">
        <v>1748</v>
      </c>
      <c r="K48" s="58">
        <v>1779</v>
      </c>
      <c r="L48" s="59">
        <v>6682</v>
      </c>
      <c r="M48" s="58">
        <v>1741</v>
      </c>
      <c r="N48" s="58">
        <v>1785</v>
      </c>
      <c r="O48" s="58">
        <v>1930</v>
      </c>
      <c r="P48" s="58">
        <v>1779</v>
      </c>
      <c r="Q48" s="59">
        <v>7235</v>
      </c>
      <c r="R48" s="58">
        <v>1655</v>
      </c>
      <c r="S48" s="58">
        <v>1413</v>
      </c>
      <c r="T48" s="58">
        <v>2259</v>
      </c>
      <c r="U48" s="58" t="s">
        <v>125</v>
      </c>
      <c r="V48" s="59">
        <v>5327</v>
      </c>
    </row>
    <row r="49" spans="1:22" ht="12.75" customHeight="1" x14ac:dyDescent="0.25">
      <c r="A49" s="63" t="s">
        <v>71</v>
      </c>
      <c r="B49" s="84"/>
      <c r="C49" s="58">
        <v>24</v>
      </c>
      <c r="D49" s="58">
        <v>27</v>
      </c>
      <c r="E49" s="58">
        <v>22</v>
      </c>
      <c r="F49" s="58">
        <v>32</v>
      </c>
      <c r="G49" s="59">
        <v>105</v>
      </c>
      <c r="H49" s="58">
        <v>24</v>
      </c>
      <c r="I49" s="58">
        <v>44</v>
      </c>
      <c r="J49" s="58">
        <v>40</v>
      </c>
      <c r="K49" s="58">
        <v>36</v>
      </c>
      <c r="L49" s="59">
        <v>145</v>
      </c>
      <c r="M49" s="58">
        <v>36</v>
      </c>
      <c r="N49" s="58">
        <v>43</v>
      </c>
      <c r="O49" s="58">
        <v>73</v>
      </c>
      <c r="P49" s="58">
        <v>46</v>
      </c>
      <c r="Q49" s="59">
        <v>197</v>
      </c>
      <c r="R49" s="58">
        <v>52</v>
      </c>
      <c r="S49" s="58">
        <v>31</v>
      </c>
      <c r="T49" s="58">
        <v>30</v>
      </c>
      <c r="U49" s="58" t="s">
        <v>125</v>
      </c>
      <c r="V49" s="59">
        <v>113</v>
      </c>
    </row>
    <row r="50" spans="1:22" ht="12.75" customHeight="1" x14ac:dyDescent="0.25">
      <c r="A50" s="63" t="s">
        <v>82</v>
      </c>
      <c r="B50" s="84"/>
      <c r="C50" s="58">
        <v>3754</v>
      </c>
      <c r="D50" s="58">
        <v>3576</v>
      </c>
      <c r="E50" s="58">
        <v>3809</v>
      </c>
      <c r="F50" s="58">
        <v>3825</v>
      </c>
      <c r="G50" s="59">
        <v>14964</v>
      </c>
      <c r="H50" s="58">
        <v>3966</v>
      </c>
      <c r="I50" s="58">
        <v>3961</v>
      </c>
      <c r="J50" s="58">
        <v>3821</v>
      </c>
      <c r="K50" s="58">
        <v>3958</v>
      </c>
      <c r="L50" s="59">
        <v>15707</v>
      </c>
      <c r="M50" s="58">
        <v>4344</v>
      </c>
      <c r="N50" s="58">
        <v>4135</v>
      </c>
      <c r="O50" s="58">
        <v>3871</v>
      </c>
      <c r="P50" s="58">
        <v>3876</v>
      </c>
      <c r="Q50" s="59">
        <v>16225</v>
      </c>
      <c r="R50" s="58">
        <v>3645</v>
      </c>
      <c r="S50" s="58">
        <v>2654</v>
      </c>
      <c r="T50" s="58">
        <v>3191</v>
      </c>
      <c r="U50" s="58" t="s">
        <v>125</v>
      </c>
      <c r="V50" s="59">
        <v>9490</v>
      </c>
    </row>
    <row r="51" spans="1:22" ht="12.75" customHeight="1" x14ac:dyDescent="0.25">
      <c r="A51" s="63" t="s">
        <v>35</v>
      </c>
      <c r="B51" s="84"/>
      <c r="C51" s="58">
        <v>119</v>
      </c>
      <c r="D51" s="58">
        <v>130</v>
      </c>
      <c r="E51" s="58">
        <v>139</v>
      </c>
      <c r="F51" s="58">
        <v>154</v>
      </c>
      <c r="G51" s="59">
        <v>543</v>
      </c>
      <c r="H51" s="58">
        <v>89</v>
      </c>
      <c r="I51" s="58">
        <v>218</v>
      </c>
      <c r="J51" s="58">
        <v>189</v>
      </c>
      <c r="K51" s="58">
        <v>158</v>
      </c>
      <c r="L51" s="59">
        <v>655</v>
      </c>
      <c r="M51" s="58">
        <v>184</v>
      </c>
      <c r="N51" s="58">
        <v>134</v>
      </c>
      <c r="O51" s="58">
        <v>130</v>
      </c>
      <c r="P51" s="58">
        <v>190</v>
      </c>
      <c r="Q51" s="59">
        <v>638</v>
      </c>
      <c r="R51" s="58">
        <v>116</v>
      </c>
      <c r="S51" s="58">
        <v>97</v>
      </c>
      <c r="T51" s="58">
        <v>98</v>
      </c>
      <c r="U51" s="58" t="s">
        <v>125</v>
      </c>
      <c r="V51" s="59">
        <v>312</v>
      </c>
    </row>
    <row r="52" spans="1:22" ht="12.75" customHeight="1" x14ac:dyDescent="0.25">
      <c r="A52" s="63" t="s">
        <v>72</v>
      </c>
      <c r="B52" s="84"/>
      <c r="C52" s="58">
        <v>112</v>
      </c>
      <c r="D52" s="58">
        <v>112</v>
      </c>
      <c r="E52" s="58">
        <v>91</v>
      </c>
      <c r="F52" s="58">
        <v>107</v>
      </c>
      <c r="G52" s="59">
        <v>422</v>
      </c>
      <c r="H52" s="58">
        <v>111</v>
      </c>
      <c r="I52" s="58">
        <v>104</v>
      </c>
      <c r="J52" s="58">
        <v>125</v>
      </c>
      <c r="K52" s="58">
        <v>140</v>
      </c>
      <c r="L52" s="59">
        <v>481</v>
      </c>
      <c r="M52" s="58">
        <v>116</v>
      </c>
      <c r="N52" s="58">
        <v>119</v>
      </c>
      <c r="O52" s="58">
        <v>200</v>
      </c>
      <c r="P52" s="58">
        <v>95</v>
      </c>
      <c r="Q52" s="59">
        <v>530</v>
      </c>
      <c r="R52" s="58">
        <v>182</v>
      </c>
      <c r="S52" s="58">
        <v>133</v>
      </c>
      <c r="T52" s="58">
        <v>99</v>
      </c>
      <c r="U52" s="58" t="s">
        <v>125</v>
      </c>
      <c r="V52" s="59">
        <v>414</v>
      </c>
    </row>
    <row r="53" spans="1:22" ht="12.75" customHeight="1" x14ac:dyDescent="0.25">
      <c r="A53" s="63" t="s">
        <v>36</v>
      </c>
      <c r="B53" s="84"/>
      <c r="C53" s="58">
        <v>726</v>
      </c>
      <c r="D53" s="58">
        <v>655</v>
      </c>
      <c r="E53" s="58">
        <v>731</v>
      </c>
      <c r="F53" s="58">
        <v>676</v>
      </c>
      <c r="G53" s="59">
        <v>2789</v>
      </c>
      <c r="H53" s="58">
        <v>664</v>
      </c>
      <c r="I53" s="58">
        <v>680</v>
      </c>
      <c r="J53" s="58">
        <v>741</v>
      </c>
      <c r="K53" s="58">
        <v>768</v>
      </c>
      <c r="L53" s="59">
        <v>2853</v>
      </c>
      <c r="M53" s="58">
        <v>828</v>
      </c>
      <c r="N53" s="58">
        <v>782</v>
      </c>
      <c r="O53" s="58">
        <v>730</v>
      </c>
      <c r="P53" s="58">
        <v>688</v>
      </c>
      <c r="Q53" s="59">
        <v>3028</v>
      </c>
      <c r="R53" s="58">
        <v>714</v>
      </c>
      <c r="S53" s="58">
        <v>548</v>
      </c>
      <c r="T53" s="58">
        <v>455</v>
      </c>
      <c r="U53" s="58" t="s">
        <v>125</v>
      </c>
      <c r="V53" s="59">
        <v>1717</v>
      </c>
    </row>
    <row r="54" spans="1:22" ht="12.75" customHeight="1" x14ac:dyDescent="0.25">
      <c r="A54" s="63" t="s">
        <v>34</v>
      </c>
      <c r="B54" s="84"/>
      <c r="C54" s="58">
        <v>82</v>
      </c>
      <c r="D54" s="58">
        <v>90</v>
      </c>
      <c r="E54" s="58">
        <v>108</v>
      </c>
      <c r="F54" s="58">
        <v>88</v>
      </c>
      <c r="G54" s="59">
        <v>368</v>
      </c>
      <c r="H54" s="58">
        <v>73</v>
      </c>
      <c r="I54" s="58">
        <v>100</v>
      </c>
      <c r="J54" s="58">
        <v>112</v>
      </c>
      <c r="K54" s="58">
        <v>110</v>
      </c>
      <c r="L54" s="59">
        <v>394</v>
      </c>
      <c r="M54" s="58">
        <v>100</v>
      </c>
      <c r="N54" s="58">
        <v>192</v>
      </c>
      <c r="O54" s="58">
        <v>96</v>
      </c>
      <c r="P54" s="58">
        <v>100</v>
      </c>
      <c r="Q54" s="59">
        <v>488</v>
      </c>
      <c r="R54" s="58">
        <v>91</v>
      </c>
      <c r="S54" s="58">
        <v>69</v>
      </c>
      <c r="T54" s="58">
        <v>112</v>
      </c>
      <c r="U54" s="58" t="s">
        <v>125</v>
      </c>
      <c r="V54" s="59">
        <v>271</v>
      </c>
    </row>
    <row r="55" spans="1:22" ht="12.75" customHeight="1" x14ac:dyDescent="0.25">
      <c r="A55" s="63" t="s">
        <v>73</v>
      </c>
      <c r="B55" s="84"/>
      <c r="C55" s="58">
        <v>185</v>
      </c>
      <c r="D55" s="58">
        <v>210</v>
      </c>
      <c r="E55" s="58">
        <v>180</v>
      </c>
      <c r="F55" s="58">
        <v>192</v>
      </c>
      <c r="G55" s="59">
        <v>767</v>
      </c>
      <c r="H55" s="58">
        <v>200</v>
      </c>
      <c r="I55" s="58">
        <v>207</v>
      </c>
      <c r="J55" s="58">
        <v>216</v>
      </c>
      <c r="K55" s="58">
        <v>220</v>
      </c>
      <c r="L55" s="59">
        <v>843</v>
      </c>
      <c r="M55" s="58">
        <v>244</v>
      </c>
      <c r="N55" s="58">
        <v>269</v>
      </c>
      <c r="O55" s="58">
        <v>228</v>
      </c>
      <c r="P55" s="58">
        <v>226</v>
      </c>
      <c r="Q55" s="59">
        <v>966</v>
      </c>
      <c r="R55" s="58">
        <v>221</v>
      </c>
      <c r="S55" s="58">
        <v>152</v>
      </c>
      <c r="T55" s="58">
        <v>222</v>
      </c>
      <c r="U55" s="58" t="s">
        <v>125</v>
      </c>
      <c r="V55" s="59">
        <v>595</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6536</v>
      </c>
      <c r="D57" s="89">
        <v>6366</v>
      </c>
      <c r="E57" s="89">
        <v>6771</v>
      </c>
      <c r="F57" s="89">
        <v>6674</v>
      </c>
      <c r="G57" s="94">
        <v>26347</v>
      </c>
      <c r="H57" s="89">
        <v>6772</v>
      </c>
      <c r="I57" s="89">
        <v>6825</v>
      </c>
      <c r="J57" s="89">
        <v>6993</v>
      </c>
      <c r="K57" s="89">
        <v>7169</v>
      </c>
      <c r="L57" s="94">
        <v>27759</v>
      </c>
      <c r="M57" s="89">
        <v>7593</v>
      </c>
      <c r="N57" s="89">
        <v>7458</v>
      </c>
      <c r="O57" s="89">
        <v>7258</v>
      </c>
      <c r="P57" s="89">
        <v>6999</v>
      </c>
      <c r="Q57" s="94">
        <v>29308</v>
      </c>
      <c r="R57" s="89">
        <v>6676</v>
      </c>
      <c r="S57" s="89">
        <v>5098</v>
      </c>
      <c r="T57" s="89">
        <v>6465</v>
      </c>
      <c r="U57" s="89" t="s">
        <v>125</v>
      </c>
      <c r="V57" s="94">
        <v>18239</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306E4025-FDED-4CB0-9DE3-D897191D8CAF}"/>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12_x000D_&amp;1#&amp;"Calibri"&amp;10&amp;K000000OFFICIAL</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8</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159</v>
      </c>
      <c r="D8" s="58">
        <v>168</v>
      </c>
      <c r="E8" s="58">
        <v>166</v>
      </c>
      <c r="F8" s="58">
        <v>183</v>
      </c>
      <c r="G8" s="59">
        <v>677</v>
      </c>
      <c r="H8" s="58">
        <v>179</v>
      </c>
      <c r="I8" s="58">
        <v>176</v>
      </c>
      <c r="J8" s="58">
        <v>166</v>
      </c>
      <c r="K8" s="58">
        <v>188</v>
      </c>
      <c r="L8" s="59">
        <v>708</v>
      </c>
      <c r="M8" s="58">
        <v>179</v>
      </c>
      <c r="N8" s="58">
        <v>170</v>
      </c>
      <c r="O8" s="58">
        <v>164</v>
      </c>
      <c r="P8" s="58">
        <v>169</v>
      </c>
      <c r="Q8" s="59">
        <v>682</v>
      </c>
      <c r="R8" s="58">
        <v>158</v>
      </c>
      <c r="S8" s="58">
        <v>140</v>
      </c>
      <c r="T8" s="58">
        <v>162</v>
      </c>
      <c r="U8" s="58" t="s">
        <v>125</v>
      </c>
      <c r="V8" s="59">
        <v>459</v>
      </c>
    </row>
    <row r="9" spans="1:22" ht="12.75" customHeight="1" x14ac:dyDescent="0.25">
      <c r="A9" s="63" t="s">
        <v>22</v>
      </c>
      <c r="B9" s="80"/>
      <c r="C9" s="58">
        <v>16</v>
      </c>
      <c r="D9" s="58">
        <v>16</v>
      </c>
      <c r="E9" s="58">
        <v>17</v>
      </c>
      <c r="F9" s="58">
        <v>15</v>
      </c>
      <c r="G9" s="59">
        <v>65</v>
      </c>
      <c r="H9" s="58">
        <v>15</v>
      </c>
      <c r="I9" s="58">
        <v>21</v>
      </c>
      <c r="J9" s="58">
        <v>21</v>
      </c>
      <c r="K9" s="58">
        <v>19</v>
      </c>
      <c r="L9" s="59">
        <v>76</v>
      </c>
      <c r="M9" s="58">
        <v>20</v>
      </c>
      <c r="N9" s="58">
        <v>17</v>
      </c>
      <c r="O9" s="58">
        <v>23</v>
      </c>
      <c r="P9" s="58">
        <v>16</v>
      </c>
      <c r="Q9" s="59">
        <v>76</v>
      </c>
      <c r="R9" s="58">
        <v>15</v>
      </c>
      <c r="S9" s="58">
        <v>26</v>
      </c>
      <c r="T9" s="58">
        <v>19</v>
      </c>
      <c r="U9" s="58" t="s">
        <v>125</v>
      </c>
      <c r="V9" s="59">
        <v>60</v>
      </c>
    </row>
    <row r="10" spans="1:22" ht="12.75" customHeight="1" x14ac:dyDescent="0.25">
      <c r="A10" s="63" t="s">
        <v>23</v>
      </c>
      <c r="B10" s="80"/>
      <c r="C10" s="58">
        <v>177</v>
      </c>
      <c r="D10" s="58">
        <v>186</v>
      </c>
      <c r="E10" s="58">
        <v>195</v>
      </c>
      <c r="F10" s="58">
        <v>196</v>
      </c>
      <c r="G10" s="59">
        <v>755</v>
      </c>
      <c r="H10" s="58">
        <v>193</v>
      </c>
      <c r="I10" s="58">
        <v>218</v>
      </c>
      <c r="J10" s="58">
        <v>206</v>
      </c>
      <c r="K10" s="58">
        <v>201</v>
      </c>
      <c r="L10" s="59">
        <v>817</v>
      </c>
      <c r="M10" s="58">
        <v>193</v>
      </c>
      <c r="N10" s="58">
        <v>199</v>
      </c>
      <c r="O10" s="58">
        <v>190</v>
      </c>
      <c r="P10" s="58">
        <v>176</v>
      </c>
      <c r="Q10" s="59">
        <v>758</v>
      </c>
      <c r="R10" s="58">
        <v>202</v>
      </c>
      <c r="S10" s="58">
        <v>121</v>
      </c>
      <c r="T10" s="58">
        <v>170</v>
      </c>
      <c r="U10" s="58" t="s">
        <v>125</v>
      </c>
      <c r="V10" s="59">
        <v>493</v>
      </c>
    </row>
    <row r="11" spans="1:22" ht="12.75" customHeight="1" x14ac:dyDescent="0.25">
      <c r="A11" s="63" t="s">
        <v>24</v>
      </c>
      <c r="B11" s="80"/>
      <c r="C11" s="58">
        <v>111</v>
      </c>
      <c r="D11" s="58">
        <v>91</v>
      </c>
      <c r="E11" s="58">
        <v>116</v>
      </c>
      <c r="F11" s="58">
        <v>109</v>
      </c>
      <c r="G11" s="59">
        <v>428</v>
      </c>
      <c r="H11" s="58">
        <v>100</v>
      </c>
      <c r="I11" s="58">
        <v>102</v>
      </c>
      <c r="J11" s="58">
        <v>130</v>
      </c>
      <c r="K11" s="58">
        <v>133</v>
      </c>
      <c r="L11" s="59">
        <v>465</v>
      </c>
      <c r="M11" s="58">
        <v>43</v>
      </c>
      <c r="N11" s="58">
        <v>49</v>
      </c>
      <c r="O11" s="58">
        <v>41</v>
      </c>
      <c r="P11" s="58">
        <v>54</v>
      </c>
      <c r="Q11" s="59">
        <v>187</v>
      </c>
      <c r="R11" s="58">
        <v>38</v>
      </c>
      <c r="S11" s="58">
        <v>33</v>
      </c>
      <c r="T11" s="58">
        <v>35</v>
      </c>
      <c r="U11" s="58" t="s">
        <v>125</v>
      </c>
      <c r="V11" s="59">
        <v>106</v>
      </c>
    </row>
    <row r="12" spans="1:22" ht="12.75" customHeight="1" x14ac:dyDescent="0.25">
      <c r="A12" s="63" t="s">
        <v>25</v>
      </c>
      <c r="B12" s="80"/>
      <c r="C12" s="58">
        <v>12</v>
      </c>
      <c r="D12" s="58">
        <v>8</v>
      </c>
      <c r="E12" s="58">
        <v>7</v>
      </c>
      <c r="F12" s="58">
        <v>10</v>
      </c>
      <c r="G12" s="59">
        <v>37</v>
      </c>
      <c r="H12" s="58">
        <v>13</v>
      </c>
      <c r="I12" s="58">
        <v>8</v>
      </c>
      <c r="J12" s="58">
        <v>6</v>
      </c>
      <c r="K12" s="58">
        <v>12</v>
      </c>
      <c r="L12" s="59">
        <v>39</v>
      </c>
      <c r="M12" s="58">
        <v>8</v>
      </c>
      <c r="N12" s="58">
        <v>10</v>
      </c>
      <c r="O12" s="58">
        <v>5</v>
      </c>
      <c r="P12" s="58">
        <v>6</v>
      </c>
      <c r="Q12" s="59">
        <v>28</v>
      </c>
      <c r="R12" s="58">
        <v>8</v>
      </c>
      <c r="S12" s="58">
        <v>7</v>
      </c>
      <c r="T12" s="58">
        <v>5</v>
      </c>
      <c r="U12" s="58" t="s">
        <v>125</v>
      </c>
      <c r="V12" s="59">
        <v>20</v>
      </c>
    </row>
    <row r="13" spans="1:22" ht="12.75" customHeight="1" x14ac:dyDescent="0.25">
      <c r="A13" s="63" t="s">
        <v>26</v>
      </c>
      <c r="B13" s="80"/>
      <c r="C13" s="58">
        <v>406</v>
      </c>
      <c r="D13" s="58">
        <v>418</v>
      </c>
      <c r="E13" s="58">
        <v>439</v>
      </c>
      <c r="F13" s="58">
        <v>409</v>
      </c>
      <c r="G13" s="59">
        <v>1673</v>
      </c>
      <c r="H13" s="58">
        <v>429</v>
      </c>
      <c r="I13" s="58">
        <v>448</v>
      </c>
      <c r="J13" s="58">
        <v>425</v>
      </c>
      <c r="K13" s="58">
        <v>426</v>
      </c>
      <c r="L13" s="59">
        <v>1729</v>
      </c>
      <c r="M13" s="58">
        <v>432</v>
      </c>
      <c r="N13" s="58">
        <v>354</v>
      </c>
      <c r="O13" s="58">
        <v>350</v>
      </c>
      <c r="P13" s="58">
        <v>334</v>
      </c>
      <c r="Q13" s="59">
        <v>1470</v>
      </c>
      <c r="R13" s="58">
        <v>339</v>
      </c>
      <c r="S13" s="58">
        <v>327</v>
      </c>
      <c r="T13" s="58">
        <v>336</v>
      </c>
      <c r="U13" s="58" t="s">
        <v>125</v>
      </c>
      <c r="V13" s="59">
        <v>1002</v>
      </c>
    </row>
    <row r="14" spans="1:22" ht="12.75" customHeight="1" x14ac:dyDescent="0.25">
      <c r="A14" s="63" t="s">
        <v>27</v>
      </c>
      <c r="B14" s="80"/>
      <c r="C14" s="58">
        <v>790</v>
      </c>
      <c r="D14" s="58">
        <v>806</v>
      </c>
      <c r="E14" s="58">
        <v>786</v>
      </c>
      <c r="F14" s="58">
        <v>811</v>
      </c>
      <c r="G14" s="59">
        <v>3193</v>
      </c>
      <c r="H14" s="58">
        <v>838</v>
      </c>
      <c r="I14" s="58">
        <v>862</v>
      </c>
      <c r="J14" s="58">
        <v>835</v>
      </c>
      <c r="K14" s="58">
        <v>839</v>
      </c>
      <c r="L14" s="59">
        <v>3375</v>
      </c>
      <c r="M14" s="58">
        <v>866</v>
      </c>
      <c r="N14" s="58">
        <v>800</v>
      </c>
      <c r="O14" s="58">
        <v>793</v>
      </c>
      <c r="P14" s="58">
        <v>765</v>
      </c>
      <c r="Q14" s="59">
        <v>3225</v>
      </c>
      <c r="R14" s="58">
        <v>729</v>
      </c>
      <c r="S14" s="58">
        <v>591</v>
      </c>
      <c r="T14" s="58">
        <v>630</v>
      </c>
      <c r="U14" s="58" t="s">
        <v>125</v>
      </c>
      <c r="V14" s="59">
        <v>1949</v>
      </c>
    </row>
    <row r="15" spans="1:22" ht="12.75" customHeight="1" x14ac:dyDescent="0.25">
      <c r="A15" s="63" t="s">
        <v>28</v>
      </c>
      <c r="B15" s="80"/>
      <c r="C15" s="58">
        <v>6155</v>
      </c>
      <c r="D15" s="58">
        <v>5785</v>
      </c>
      <c r="E15" s="58">
        <v>5437</v>
      </c>
      <c r="F15" s="58">
        <v>6409</v>
      </c>
      <c r="G15" s="59">
        <v>23786</v>
      </c>
      <c r="H15" s="58">
        <v>6433</v>
      </c>
      <c r="I15" s="58">
        <v>5430</v>
      </c>
      <c r="J15" s="58">
        <v>5597</v>
      </c>
      <c r="K15" s="58">
        <v>5813</v>
      </c>
      <c r="L15" s="59">
        <v>23273</v>
      </c>
      <c r="M15" s="58">
        <v>5616</v>
      </c>
      <c r="N15" s="58">
        <v>5136</v>
      </c>
      <c r="O15" s="58">
        <v>5649</v>
      </c>
      <c r="P15" s="58">
        <v>5876</v>
      </c>
      <c r="Q15" s="59">
        <v>22277</v>
      </c>
      <c r="R15" s="58">
        <v>5244</v>
      </c>
      <c r="S15" s="58">
        <v>2132</v>
      </c>
      <c r="T15" s="58">
        <v>3920</v>
      </c>
      <c r="U15" s="58" t="s">
        <v>125</v>
      </c>
      <c r="V15" s="59">
        <v>11297</v>
      </c>
    </row>
    <row r="16" spans="1:22" ht="12.75" customHeight="1" x14ac:dyDescent="0.25">
      <c r="A16" s="63" t="s">
        <v>1</v>
      </c>
      <c r="B16" s="80"/>
      <c r="C16" s="58">
        <v>706</v>
      </c>
      <c r="D16" s="58">
        <v>656</v>
      </c>
      <c r="E16" s="58">
        <v>667</v>
      </c>
      <c r="F16" s="58">
        <v>728</v>
      </c>
      <c r="G16" s="59">
        <v>2757</v>
      </c>
      <c r="H16" s="58">
        <v>677</v>
      </c>
      <c r="I16" s="58">
        <v>709</v>
      </c>
      <c r="J16" s="58">
        <v>728</v>
      </c>
      <c r="K16" s="58">
        <v>763</v>
      </c>
      <c r="L16" s="59">
        <v>2878</v>
      </c>
      <c r="M16" s="58">
        <v>714</v>
      </c>
      <c r="N16" s="58">
        <v>697</v>
      </c>
      <c r="O16" s="58">
        <v>767</v>
      </c>
      <c r="P16" s="58">
        <v>763</v>
      </c>
      <c r="Q16" s="59">
        <v>2941</v>
      </c>
      <c r="R16" s="58">
        <v>668</v>
      </c>
      <c r="S16" s="58">
        <v>545</v>
      </c>
      <c r="T16" s="58">
        <v>663</v>
      </c>
      <c r="U16" s="58" t="s">
        <v>125</v>
      </c>
      <c r="V16" s="59">
        <v>1877</v>
      </c>
    </row>
    <row r="17" spans="1:22" ht="12.75" customHeight="1" x14ac:dyDescent="0.25">
      <c r="A17" s="63" t="s">
        <v>0</v>
      </c>
      <c r="B17" s="80"/>
      <c r="C17" s="58">
        <v>29</v>
      </c>
      <c r="D17" s="58">
        <v>23</v>
      </c>
      <c r="E17" s="58">
        <v>18</v>
      </c>
      <c r="F17" s="58">
        <v>19</v>
      </c>
      <c r="G17" s="59">
        <v>89</v>
      </c>
      <c r="H17" s="58">
        <v>20</v>
      </c>
      <c r="I17" s="58">
        <v>20</v>
      </c>
      <c r="J17" s="58">
        <v>19</v>
      </c>
      <c r="K17" s="58">
        <v>20</v>
      </c>
      <c r="L17" s="59">
        <v>79</v>
      </c>
      <c r="M17" s="58">
        <v>19</v>
      </c>
      <c r="N17" s="58">
        <v>15</v>
      </c>
      <c r="O17" s="58">
        <v>14</v>
      </c>
      <c r="P17" s="58">
        <v>14</v>
      </c>
      <c r="Q17" s="59">
        <v>62</v>
      </c>
      <c r="R17" s="58">
        <v>14</v>
      </c>
      <c r="S17" s="58">
        <v>12</v>
      </c>
      <c r="T17" s="58">
        <v>13</v>
      </c>
      <c r="U17" s="58" t="s">
        <v>125</v>
      </c>
      <c r="V17" s="59">
        <v>40</v>
      </c>
    </row>
    <row r="18" spans="1:22" ht="15.55" x14ac:dyDescent="0.25">
      <c r="A18" s="90" t="s">
        <v>17</v>
      </c>
      <c r="B18" s="91"/>
      <c r="C18" s="65">
        <v>8561</v>
      </c>
      <c r="D18" s="65">
        <v>8158</v>
      </c>
      <c r="E18" s="65">
        <v>7849</v>
      </c>
      <c r="F18" s="65">
        <v>8891</v>
      </c>
      <c r="G18" s="66">
        <v>33458</v>
      </c>
      <c r="H18" s="65">
        <v>8897</v>
      </c>
      <c r="I18" s="65">
        <v>7994</v>
      </c>
      <c r="J18" s="65">
        <v>8133</v>
      </c>
      <c r="K18" s="65">
        <v>8414</v>
      </c>
      <c r="L18" s="66">
        <v>33438</v>
      </c>
      <c r="M18" s="65">
        <v>8091</v>
      </c>
      <c r="N18" s="65">
        <v>7448</v>
      </c>
      <c r="O18" s="65">
        <v>7995</v>
      </c>
      <c r="P18" s="65">
        <v>8173</v>
      </c>
      <c r="Q18" s="66">
        <v>31706</v>
      </c>
      <c r="R18" s="65">
        <v>7415</v>
      </c>
      <c r="S18" s="65">
        <v>3934</v>
      </c>
      <c r="T18" s="65">
        <v>5954</v>
      </c>
      <c r="U18" s="65" t="s">
        <v>125</v>
      </c>
      <c r="V18" s="66">
        <v>17303</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687</v>
      </c>
      <c r="D21" s="58">
        <v>713</v>
      </c>
      <c r="E21" s="58">
        <v>686</v>
      </c>
      <c r="F21" s="58">
        <v>731</v>
      </c>
      <c r="G21" s="59">
        <v>2818</v>
      </c>
      <c r="H21" s="58">
        <v>700</v>
      </c>
      <c r="I21" s="58">
        <v>705</v>
      </c>
      <c r="J21" s="58">
        <v>675</v>
      </c>
      <c r="K21" s="58">
        <v>721</v>
      </c>
      <c r="L21" s="59">
        <v>2801</v>
      </c>
      <c r="M21" s="58">
        <v>732</v>
      </c>
      <c r="N21" s="58">
        <v>633</v>
      </c>
      <c r="O21" s="58">
        <v>644</v>
      </c>
      <c r="P21" s="58">
        <v>684</v>
      </c>
      <c r="Q21" s="59">
        <v>2693</v>
      </c>
      <c r="R21" s="58">
        <v>638</v>
      </c>
      <c r="S21" s="58">
        <v>619</v>
      </c>
      <c r="T21" s="58">
        <v>587</v>
      </c>
      <c r="U21" s="58" t="s">
        <v>125</v>
      </c>
      <c r="V21" s="59">
        <v>1844</v>
      </c>
    </row>
    <row r="22" spans="1:22" ht="12.75" customHeight="1" x14ac:dyDescent="0.25">
      <c r="A22" s="81" t="s">
        <v>22</v>
      </c>
      <c r="B22" s="80"/>
      <c r="C22" s="58">
        <v>47</v>
      </c>
      <c r="D22" s="58">
        <v>60</v>
      </c>
      <c r="E22" s="58">
        <v>60</v>
      </c>
      <c r="F22" s="58">
        <v>63</v>
      </c>
      <c r="G22" s="59">
        <v>229</v>
      </c>
      <c r="H22" s="58">
        <v>44</v>
      </c>
      <c r="I22" s="58">
        <v>56</v>
      </c>
      <c r="J22" s="58">
        <v>80</v>
      </c>
      <c r="K22" s="58">
        <v>71</v>
      </c>
      <c r="L22" s="59">
        <v>251</v>
      </c>
      <c r="M22" s="58">
        <v>60</v>
      </c>
      <c r="N22" s="58">
        <v>66</v>
      </c>
      <c r="O22" s="58">
        <v>61</v>
      </c>
      <c r="P22" s="58">
        <v>74</v>
      </c>
      <c r="Q22" s="59">
        <v>260</v>
      </c>
      <c r="R22" s="58">
        <v>49</v>
      </c>
      <c r="S22" s="58">
        <v>60</v>
      </c>
      <c r="T22" s="58">
        <v>64</v>
      </c>
      <c r="U22" s="58" t="s">
        <v>125</v>
      </c>
      <c r="V22" s="59">
        <v>173</v>
      </c>
    </row>
    <row r="23" spans="1:22" ht="12.75" customHeight="1" x14ac:dyDescent="0.25">
      <c r="A23" s="81" t="s">
        <v>23</v>
      </c>
      <c r="B23" s="80"/>
      <c r="C23" s="58">
        <v>176</v>
      </c>
      <c r="D23" s="58">
        <v>175</v>
      </c>
      <c r="E23" s="58">
        <v>151</v>
      </c>
      <c r="F23" s="58">
        <v>136</v>
      </c>
      <c r="G23" s="59">
        <v>638</v>
      </c>
      <c r="H23" s="58">
        <v>144</v>
      </c>
      <c r="I23" s="58">
        <v>158</v>
      </c>
      <c r="J23" s="58">
        <v>151</v>
      </c>
      <c r="K23" s="58">
        <v>146</v>
      </c>
      <c r="L23" s="59">
        <v>599</v>
      </c>
      <c r="M23" s="58">
        <v>138</v>
      </c>
      <c r="N23" s="58">
        <v>136</v>
      </c>
      <c r="O23" s="58">
        <v>139</v>
      </c>
      <c r="P23" s="58">
        <v>119</v>
      </c>
      <c r="Q23" s="59">
        <v>532</v>
      </c>
      <c r="R23" s="58">
        <v>143</v>
      </c>
      <c r="S23" s="58">
        <v>123</v>
      </c>
      <c r="T23" s="58">
        <v>156</v>
      </c>
      <c r="U23" s="58" t="s">
        <v>125</v>
      </c>
      <c r="V23" s="59">
        <v>421</v>
      </c>
    </row>
    <row r="24" spans="1:22" ht="12.75" customHeight="1" x14ac:dyDescent="0.25">
      <c r="A24" s="81" t="s">
        <v>24</v>
      </c>
      <c r="B24" s="80"/>
      <c r="C24" s="58">
        <v>290</v>
      </c>
      <c r="D24" s="58">
        <v>228</v>
      </c>
      <c r="E24" s="58">
        <v>227</v>
      </c>
      <c r="F24" s="58">
        <v>251</v>
      </c>
      <c r="G24" s="59">
        <v>996</v>
      </c>
      <c r="H24" s="58">
        <v>205</v>
      </c>
      <c r="I24" s="58">
        <v>262</v>
      </c>
      <c r="J24" s="58">
        <v>276</v>
      </c>
      <c r="K24" s="58">
        <v>297</v>
      </c>
      <c r="L24" s="59">
        <v>1040</v>
      </c>
      <c r="M24" s="58">
        <v>200</v>
      </c>
      <c r="N24" s="58">
        <v>192</v>
      </c>
      <c r="O24" s="58">
        <v>151</v>
      </c>
      <c r="P24" s="58">
        <v>156</v>
      </c>
      <c r="Q24" s="59">
        <v>699</v>
      </c>
      <c r="R24" s="58">
        <v>144</v>
      </c>
      <c r="S24" s="58">
        <v>66</v>
      </c>
      <c r="T24" s="58">
        <v>78</v>
      </c>
      <c r="U24" s="58" t="s">
        <v>125</v>
      </c>
      <c r="V24" s="59">
        <v>288</v>
      </c>
    </row>
    <row r="25" spans="1:22" ht="12.75" customHeight="1" x14ac:dyDescent="0.25">
      <c r="A25" s="63" t="s">
        <v>25</v>
      </c>
      <c r="B25" s="80"/>
      <c r="C25" s="58">
        <v>34</v>
      </c>
      <c r="D25" s="58">
        <v>42</v>
      </c>
      <c r="E25" s="58">
        <v>45</v>
      </c>
      <c r="F25" s="58">
        <v>37</v>
      </c>
      <c r="G25" s="59">
        <v>158</v>
      </c>
      <c r="H25" s="58">
        <v>31</v>
      </c>
      <c r="I25" s="58">
        <v>29</v>
      </c>
      <c r="J25" s="58">
        <v>30</v>
      </c>
      <c r="K25" s="58">
        <v>33</v>
      </c>
      <c r="L25" s="59">
        <v>123</v>
      </c>
      <c r="M25" s="58">
        <v>23</v>
      </c>
      <c r="N25" s="58">
        <v>25</v>
      </c>
      <c r="O25" s="58">
        <v>24</v>
      </c>
      <c r="P25" s="58">
        <v>23</v>
      </c>
      <c r="Q25" s="59">
        <v>95</v>
      </c>
      <c r="R25" s="58">
        <v>33</v>
      </c>
      <c r="S25" s="58">
        <v>28</v>
      </c>
      <c r="T25" s="58">
        <v>26</v>
      </c>
      <c r="U25" s="58" t="s">
        <v>125</v>
      </c>
      <c r="V25" s="59">
        <v>86</v>
      </c>
    </row>
    <row r="26" spans="1:22" ht="12.75" customHeight="1" x14ac:dyDescent="0.25">
      <c r="A26" s="81" t="s">
        <v>26</v>
      </c>
      <c r="B26" s="80"/>
      <c r="C26" s="58">
        <v>588</v>
      </c>
      <c r="D26" s="58">
        <v>601</v>
      </c>
      <c r="E26" s="58">
        <v>592</v>
      </c>
      <c r="F26" s="58">
        <v>563</v>
      </c>
      <c r="G26" s="59">
        <v>2343</v>
      </c>
      <c r="H26" s="58">
        <v>603</v>
      </c>
      <c r="I26" s="58">
        <v>604</v>
      </c>
      <c r="J26" s="58">
        <v>634</v>
      </c>
      <c r="K26" s="58">
        <v>644</v>
      </c>
      <c r="L26" s="59">
        <v>2485</v>
      </c>
      <c r="M26" s="58">
        <v>647</v>
      </c>
      <c r="N26" s="58">
        <v>576</v>
      </c>
      <c r="O26" s="58">
        <v>586</v>
      </c>
      <c r="P26" s="58">
        <v>543</v>
      </c>
      <c r="Q26" s="59">
        <v>2353</v>
      </c>
      <c r="R26" s="58">
        <v>540</v>
      </c>
      <c r="S26" s="58">
        <v>495</v>
      </c>
      <c r="T26" s="58">
        <v>538</v>
      </c>
      <c r="U26" s="58" t="s">
        <v>125</v>
      </c>
      <c r="V26" s="59">
        <v>1573</v>
      </c>
    </row>
    <row r="27" spans="1:22" ht="12.75" customHeight="1" x14ac:dyDescent="0.25">
      <c r="A27" s="81" t="s">
        <v>27</v>
      </c>
      <c r="B27" s="80"/>
      <c r="C27" s="58">
        <v>1897</v>
      </c>
      <c r="D27" s="58">
        <v>1947</v>
      </c>
      <c r="E27" s="58">
        <v>1915</v>
      </c>
      <c r="F27" s="58">
        <v>1869</v>
      </c>
      <c r="G27" s="59">
        <v>7628</v>
      </c>
      <c r="H27" s="58">
        <v>1935</v>
      </c>
      <c r="I27" s="58">
        <v>1967</v>
      </c>
      <c r="J27" s="58">
        <v>2002</v>
      </c>
      <c r="K27" s="58">
        <v>1975</v>
      </c>
      <c r="L27" s="59">
        <v>7879</v>
      </c>
      <c r="M27" s="58">
        <v>2058</v>
      </c>
      <c r="N27" s="58">
        <v>1889</v>
      </c>
      <c r="O27" s="58">
        <v>1795</v>
      </c>
      <c r="P27" s="58">
        <v>1693</v>
      </c>
      <c r="Q27" s="59">
        <v>7436</v>
      </c>
      <c r="R27" s="58">
        <v>1579</v>
      </c>
      <c r="S27" s="58">
        <v>1120</v>
      </c>
      <c r="T27" s="58">
        <v>1404</v>
      </c>
      <c r="U27" s="58" t="s">
        <v>125</v>
      </c>
      <c r="V27" s="59">
        <v>4104</v>
      </c>
    </row>
    <row r="28" spans="1:22" ht="12.75" customHeight="1" x14ac:dyDescent="0.25">
      <c r="A28" s="63" t="s">
        <v>28</v>
      </c>
      <c r="B28" s="80"/>
      <c r="C28" s="58">
        <v>4063</v>
      </c>
      <c r="D28" s="58">
        <v>3940</v>
      </c>
      <c r="E28" s="58">
        <v>3994</v>
      </c>
      <c r="F28" s="58">
        <v>3891</v>
      </c>
      <c r="G28" s="59">
        <v>15888</v>
      </c>
      <c r="H28" s="58">
        <v>4363</v>
      </c>
      <c r="I28" s="58">
        <v>3914</v>
      </c>
      <c r="J28" s="58">
        <v>4092</v>
      </c>
      <c r="K28" s="58">
        <v>4270</v>
      </c>
      <c r="L28" s="59">
        <v>16639</v>
      </c>
      <c r="M28" s="58">
        <v>4544</v>
      </c>
      <c r="N28" s="58">
        <v>3943</v>
      </c>
      <c r="O28" s="58">
        <v>4076</v>
      </c>
      <c r="P28" s="58">
        <v>4021</v>
      </c>
      <c r="Q28" s="59">
        <v>16583</v>
      </c>
      <c r="R28" s="58">
        <v>3677</v>
      </c>
      <c r="S28" s="58">
        <v>2124</v>
      </c>
      <c r="T28" s="58">
        <v>3109</v>
      </c>
      <c r="U28" s="58" t="s">
        <v>125</v>
      </c>
      <c r="V28" s="59">
        <v>8911</v>
      </c>
    </row>
    <row r="29" spans="1:22" ht="12.75" customHeight="1" x14ac:dyDescent="0.25">
      <c r="A29" s="81" t="s">
        <v>1</v>
      </c>
      <c r="B29" s="80"/>
      <c r="C29" s="58">
        <v>1448</v>
      </c>
      <c r="D29" s="58">
        <v>1431</v>
      </c>
      <c r="E29" s="58">
        <v>1521</v>
      </c>
      <c r="F29" s="58">
        <v>1539</v>
      </c>
      <c r="G29" s="59">
        <v>5939</v>
      </c>
      <c r="H29" s="58">
        <v>1453</v>
      </c>
      <c r="I29" s="58">
        <v>1363</v>
      </c>
      <c r="J29" s="58">
        <v>1512</v>
      </c>
      <c r="K29" s="58">
        <v>1625</v>
      </c>
      <c r="L29" s="59">
        <v>5953</v>
      </c>
      <c r="M29" s="58">
        <v>1619</v>
      </c>
      <c r="N29" s="58">
        <v>1435</v>
      </c>
      <c r="O29" s="58">
        <v>1530</v>
      </c>
      <c r="P29" s="58">
        <v>1469</v>
      </c>
      <c r="Q29" s="59">
        <v>6052</v>
      </c>
      <c r="R29" s="58">
        <v>1245</v>
      </c>
      <c r="S29" s="58">
        <v>856</v>
      </c>
      <c r="T29" s="58">
        <v>1283</v>
      </c>
      <c r="U29" s="58" t="s">
        <v>125</v>
      </c>
      <c r="V29" s="59">
        <v>3385</v>
      </c>
    </row>
    <row r="30" spans="1:22" ht="12.75" customHeight="1" x14ac:dyDescent="0.25">
      <c r="A30" s="81" t="s">
        <v>0</v>
      </c>
      <c r="B30" s="80"/>
      <c r="C30" s="58">
        <v>10</v>
      </c>
      <c r="D30" s="58">
        <v>9</v>
      </c>
      <c r="E30" s="58">
        <v>7</v>
      </c>
      <c r="F30" s="58">
        <v>7</v>
      </c>
      <c r="G30" s="59">
        <v>32</v>
      </c>
      <c r="H30" s="58">
        <v>5</v>
      </c>
      <c r="I30" s="58">
        <v>4</v>
      </c>
      <c r="J30" s="58">
        <v>4</v>
      </c>
      <c r="K30" s="58">
        <v>3</v>
      </c>
      <c r="L30" s="59">
        <v>16</v>
      </c>
      <c r="M30" s="58">
        <v>4</v>
      </c>
      <c r="N30" s="58">
        <v>3</v>
      </c>
      <c r="O30" s="58">
        <v>3</v>
      </c>
      <c r="P30" s="58">
        <v>2</v>
      </c>
      <c r="Q30" s="59">
        <v>11</v>
      </c>
      <c r="R30" s="58">
        <v>2</v>
      </c>
      <c r="S30" s="58">
        <v>2</v>
      </c>
      <c r="T30" s="58">
        <v>2</v>
      </c>
      <c r="U30" s="58" t="s">
        <v>125</v>
      </c>
      <c r="V30" s="59">
        <v>6</v>
      </c>
    </row>
    <row r="31" spans="1:22" ht="12.75" customHeight="1" x14ac:dyDescent="0.25">
      <c r="A31" s="92" t="s">
        <v>18</v>
      </c>
      <c r="B31" s="93"/>
      <c r="C31" s="89">
        <v>9240</v>
      </c>
      <c r="D31" s="89">
        <v>9146</v>
      </c>
      <c r="E31" s="89">
        <v>9198</v>
      </c>
      <c r="F31" s="89">
        <v>9086</v>
      </c>
      <c r="G31" s="83">
        <v>36670</v>
      </c>
      <c r="H31" s="89">
        <v>9482</v>
      </c>
      <c r="I31" s="89">
        <v>9062</v>
      </c>
      <c r="J31" s="89">
        <v>9456</v>
      </c>
      <c r="K31" s="89">
        <v>9785</v>
      </c>
      <c r="L31" s="83">
        <v>37786</v>
      </c>
      <c r="M31" s="89">
        <v>10025</v>
      </c>
      <c r="N31" s="89">
        <v>8897</v>
      </c>
      <c r="O31" s="89">
        <v>9008</v>
      </c>
      <c r="P31" s="89">
        <v>8784</v>
      </c>
      <c r="Q31" s="83">
        <v>36714</v>
      </c>
      <c r="R31" s="89">
        <v>8049</v>
      </c>
      <c r="S31" s="89">
        <v>5494</v>
      </c>
      <c r="T31" s="89">
        <v>7248</v>
      </c>
      <c r="U31" s="89" t="s">
        <v>125</v>
      </c>
      <c r="V31" s="83">
        <v>20791</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1774</v>
      </c>
      <c r="D36" s="58">
        <v>1815</v>
      </c>
      <c r="E36" s="58">
        <v>1793</v>
      </c>
      <c r="F36" s="58">
        <v>2237</v>
      </c>
      <c r="G36" s="59">
        <v>7620</v>
      </c>
      <c r="H36" s="58">
        <v>1686</v>
      </c>
      <c r="I36" s="58">
        <v>1693</v>
      </c>
      <c r="J36" s="58">
        <v>1680</v>
      </c>
      <c r="K36" s="58">
        <v>1534</v>
      </c>
      <c r="L36" s="59">
        <v>6592</v>
      </c>
      <c r="M36" s="58">
        <v>967</v>
      </c>
      <c r="N36" s="58">
        <v>1337</v>
      </c>
      <c r="O36" s="58">
        <v>1437</v>
      </c>
      <c r="P36" s="58">
        <v>1422</v>
      </c>
      <c r="Q36" s="59">
        <v>5163</v>
      </c>
      <c r="R36" s="58">
        <v>1014</v>
      </c>
      <c r="S36" s="58">
        <v>726</v>
      </c>
      <c r="T36" s="58">
        <v>1200</v>
      </c>
      <c r="U36" s="58" t="s">
        <v>125</v>
      </c>
      <c r="V36" s="59">
        <v>2941</v>
      </c>
    </row>
    <row r="37" spans="1:22" ht="12.75" customHeight="1" x14ac:dyDescent="0.25">
      <c r="A37" s="63" t="s">
        <v>71</v>
      </c>
      <c r="B37" s="54"/>
      <c r="C37" s="58">
        <v>209</v>
      </c>
      <c r="D37" s="58">
        <v>176</v>
      </c>
      <c r="E37" s="58">
        <v>155</v>
      </c>
      <c r="F37" s="58">
        <v>148</v>
      </c>
      <c r="G37" s="59">
        <v>687</v>
      </c>
      <c r="H37" s="58">
        <v>190</v>
      </c>
      <c r="I37" s="58">
        <v>156</v>
      </c>
      <c r="J37" s="58">
        <v>164</v>
      </c>
      <c r="K37" s="58">
        <v>162</v>
      </c>
      <c r="L37" s="59">
        <v>671</v>
      </c>
      <c r="M37" s="58">
        <v>183</v>
      </c>
      <c r="N37" s="58">
        <v>168</v>
      </c>
      <c r="O37" s="58">
        <v>167</v>
      </c>
      <c r="P37" s="58">
        <v>159</v>
      </c>
      <c r="Q37" s="59">
        <v>676</v>
      </c>
      <c r="R37" s="58">
        <v>188</v>
      </c>
      <c r="S37" s="58">
        <v>66</v>
      </c>
      <c r="T37" s="58">
        <v>158</v>
      </c>
      <c r="U37" s="58" t="s">
        <v>125</v>
      </c>
      <c r="V37" s="59">
        <v>412</v>
      </c>
    </row>
    <row r="38" spans="1:22" ht="12.75" customHeight="1" x14ac:dyDescent="0.25">
      <c r="A38" s="63" t="s">
        <v>82</v>
      </c>
      <c r="B38" s="54"/>
      <c r="C38" s="58">
        <v>3943</v>
      </c>
      <c r="D38" s="58">
        <v>3556</v>
      </c>
      <c r="E38" s="58">
        <v>3507</v>
      </c>
      <c r="F38" s="58">
        <v>3688</v>
      </c>
      <c r="G38" s="59">
        <v>14695</v>
      </c>
      <c r="H38" s="58">
        <v>3958</v>
      </c>
      <c r="I38" s="58">
        <v>3697</v>
      </c>
      <c r="J38" s="58">
        <v>3494</v>
      </c>
      <c r="K38" s="58">
        <v>3865</v>
      </c>
      <c r="L38" s="59">
        <v>15015</v>
      </c>
      <c r="M38" s="58">
        <v>4089</v>
      </c>
      <c r="N38" s="58">
        <v>3560</v>
      </c>
      <c r="O38" s="58">
        <v>3494</v>
      </c>
      <c r="P38" s="58">
        <v>3461</v>
      </c>
      <c r="Q38" s="59">
        <v>14603</v>
      </c>
      <c r="R38" s="58">
        <v>3317</v>
      </c>
      <c r="S38" s="58">
        <v>2059</v>
      </c>
      <c r="T38" s="58">
        <v>2818</v>
      </c>
      <c r="U38" s="58" t="s">
        <v>125</v>
      </c>
      <c r="V38" s="59">
        <v>8194</v>
      </c>
    </row>
    <row r="39" spans="1:22" ht="12.75" customHeight="1" x14ac:dyDescent="0.25">
      <c r="A39" s="63" t="s">
        <v>35</v>
      </c>
      <c r="B39" s="54"/>
      <c r="C39" s="58">
        <v>92</v>
      </c>
      <c r="D39" s="58">
        <v>97</v>
      </c>
      <c r="E39" s="58">
        <v>118</v>
      </c>
      <c r="F39" s="58">
        <v>123</v>
      </c>
      <c r="G39" s="59">
        <v>429</v>
      </c>
      <c r="H39" s="58">
        <v>103</v>
      </c>
      <c r="I39" s="58">
        <v>121</v>
      </c>
      <c r="J39" s="58">
        <v>110</v>
      </c>
      <c r="K39" s="58">
        <v>118</v>
      </c>
      <c r="L39" s="59">
        <v>452</v>
      </c>
      <c r="M39" s="58">
        <v>104</v>
      </c>
      <c r="N39" s="58">
        <v>105</v>
      </c>
      <c r="O39" s="58">
        <v>90</v>
      </c>
      <c r="P39" s="58">
        <v>97</v>
      </c>
      <c r="Q39" s="59">
        <v>396</v>
      </c>
      <c r="R39" s="58">
        <v>94</v>
      </c>
      <c r="S39" s="58">
        <v>45</v>
      </c>
      <c r="T39" s="58">
        <v>57</v>
      </c>
      <c r="U39" s="58" t="s">
        <v>125</v>
      </c>
      <c r="V39" s="59">
        <v>196</v>
      </c>
    </row>
    <row r="40" spans="1:22" ht="12.75" customHeight="1" x14ac:dyDescent="0.25">
      <c r="A40" s="63" t="s">
        <v>72</v>
      </c>
      <c r="B40" s="54"/>
      <c r="C40" s="58">
        <v>441</v>
      </c>
      <c r="D40" s="58">
        <v>382</v>
      </c>
      <c r="E40" s="58">
        <v>320</v>
      </c>
      <c r="F40" s="58">
        <v>502</v>
      </c>
      <c r="G40" s="59">
        <v>1644</v>
      </c>
      <c r="H40" s="58">
        <v>533</v>
      </c>
      <c r="I40" s="58">
        <v>398</v>
      </c>
      <c r="J40" s="58">
        <v>429</v>
      </c>
      <c r="K40" s="58">
        <v>382</v>
      </c>
      <c r="L40" s="59">
        <v>1741</v>
      </c>
      <c r="M40" s="58">
        <v>373</v>
      </c>
      <c r="N40" s="58">
        <v>326</v>
      </c>
      <c r="O40" s="58">
        <v>424</v>
      </c>
      <c r="P40" s="58">
        <v>407</v>
      </c>
      <c r="Q40" s="59">
        <v>1530</v>
      </c>
      <c r="R40" s="58">
        <v>332</v>
      </c>
      <c r="S40" s="58">
        <v>157</v>
      </c>
      <c r="T40" s="58">
        <v>195</v>
      </c>
      <c r="U40" s="58" t="s">
        <v>125</v>
      </c>
      <c r="V40" s="59">
        <v>684</v>
      </c>
    </row>
    <row r="41" spans="1:22" ht="12.75" customHeight="1" x14ac:dyDescent="0.25">
      <c r="A41" s="63" t="s">
        <v>36</v>
      </c>
      <c r="B41" s="54"/>
      <c r="C41" s="58">
        <v>1675</v>
      </c>
      <c r="D41" s="58">
        <v>1730</v>
      </c>
      <c r="E41" s="58">
        <v>1516</v>
      </c>
      <c r="F41" s="58">
        <v>1749</v>
      </c>
      <c r="G41" s="59">
        <v>6669</v>
      </c>
      <c r="H41" s="58">
        <v>2018</v>
      </c>
      <c r="I41" s="58">
        <v>1511</v>
      </c>
      <c r="J41" s="58">
        <v>1896</v>
      </c>
      <c r="K41" s="58">
        <v>1948</v>
      </c>
      <c r="L41" s="59">
        <v>7373</v>
      </c>
      <c r="M41" s="58">
        <v>2004</v>
      </c>
      <c r="N41" s="58">
        <v>1603</v>
      </c>
      <c r="O41" s="58">
        <v>2024</v>
      </c>
      <c r="P41" s="58">
        <v>2260</v>
      </c>
      <c r="Q41" s="59">
        <v>7891</v>
      </c>
      <c r="R41" s="58">
        <v>2102</v>
      </c>
      <c r="S41" s="58">
        <v>669</v>
      </c>
      <c r="T41" s="58">
        <v>1270</v>
      </c>
      <c r="U41" s="58" t="s">
        <v>125</v>
      </c>
      <c r="V41" s="59">
        <v>4041</v>
      </c>
    </row>
    <row r="42" spans="1:22" ht="12.75" customHeight="1" x14ac:dyDescent="0.25">
      <c r="A42" s="63" t="s">
        <v>34</v>
      </c>
      <c r="B42" s="54"/>
      <c r="C42" s="58">
        <v>120</v>
      </c>
      <c r="D42" s="58">
        <v>116</v>
      </c>
      <c r="E42" s="58">
        <v>115</v>
      </c>
      <c r="F42" s="58">
        <v>132</v>
      </c>
      <c r="G42" s="59">
        <v>483</v>
      </c>
      <c r="H42" s="58">
        <v>131</v>
      </c>
      <c r="I42" s="58">
        <v>117</v>
      </c>
      <c r="J42" s="58">
        <v>98</v>
      </c>
      <c r="K42" s="58">
        <v>118</v>
      </c>
      <c r="L42" s="59">
        <v>465</v>
      </c>
      <c r="M42" s="58">
        <v>98</v>
      </c>
      <c r="N42" s="58">
        <v>86</v>
      </c>
      <c r="O42" s="58">
        <v>100</v>
      </c>
      <c r="P42" s="58">
        <v>91</v>
      </c>
      <c r="Q42" s="59">
        <v>374</v>
      </c>
      <c r="R42" s="58">
        <v>80</v>
      </c>
      <c r="S42" s="58">
        <v>54</v>
      </c>
      <c r="T42" s="58">
        <v>76</v>
      </c>
      <c r="U42" s="58" t="s">
        <v>125</v>
      </c>
      <c r="V42" s="59">
        <v>209</v>
      </c>
    </row>
    <row r="43" spans="1:22" ht="12.75" customHeight="1" x14ac:dyDescent="0.25">
      <c r="A43" s="63" t="s">
        <v>73</v>
      </c>
      <c r="B43" s="54"/>
      <c r="C43" s="58">
        <v>308</v>
      </c>
      <c r="D43" s="58">
        <v>286</v>
      </c>
      <c r="E43" s="58">
        <v>325</v>
      </c>
      <c r="F43" s="58">
        <v>312</v>
      </c>
      <c r="G43" s="59">
        <v>1231</v>
      </c>
      <c r="H43" s="58">
        <v>278</v>
      </c>
      <c r="I43" s="58">
        <v>300</v>
      </c>
      <c r="J43" s="58">
        <v>262</v>
      </c>
      <c r="K43" s="58">
        <v>287</v>
      </c>
      <c r="L43" s="59">
        <v>1128</v>
      </c>
      <c r="M43" s="58">
        <v>274</v>
      </c>
      <c r="N43" s="58">
        <v>263</v>
      </c>
      <c r="O43" s="58">
        <v>259</v>
      </c>
      <c r="P43" s="58">
        <v>276</v>
      </c>
      <c r="Q43" s="59">
        <v>1071</v>
      </c>
      <c r="R43" s="58">
        <v>288</v>
      </c>
      <c r="S43" s="58">
        <v>157</v>
      </c>
      <c r="T43" s="58">
        <v>180</v>
      </c>
      <c r="U43" s="58" t="s">
        <v>125</v>
      </c>
      <c r="V43" s="59">
        <v>624</v>
      </c>
    </row>
    <row r="44" spans="1:22" ht="12.75" customHeight="1" x14ac:dyDescent="0.25">
      <c r="A44" s="63" t="s">
        <v>85</v>
      </c>
      <c r="B44" s="54"/>
      <c r="C44" s="58">
        <v>0</v>
      </c>
      <c r="D44" s="58">
        <v>0</v>
      </c>
      <c r="E44" s="58">
        <v>0</v>
      </c>
      <c r="F44" s="58">
        <v>0</v>
      </c>
      <c r="G44" s="59">
        <v>0</v>
      </c>
      <c r="H44" s="58">
        <v>0</v>
      </c>
      <c r="I44" s="58">
        <v>0</v>
      </c>
      <c r="J44" s="58">
        <v>0</v>
      </c>
      <c r="K44" s="58">
        <v>0</v>
      </c>
      <c r="L44" s="59">
        <v>0</v>
      </c>
      <c r="M44" s="58">
        <v>0</v>
      </c>
      <c r="N44" s="58">
        <v>0</v>
      </c>
      <c r="O44" s="58">
        <v>1</v>
      </c>
      <c r="P44" s="58">
        <v>1</v>
      </c>
      <c r="Q44" s="59">
        <v>2</v>
      </c>
      <c r="R44" s="58">
        <v>0</v>
      </c>
      <c r="S44" s="58">
        <v>0</v>
      </c>
      <c r="T44" s="58">
        <v>0</v>
      </c>
      <c r="U44" s="58" t="s">
        <v>125</v>
      </c>
      <c r="V44" s="59">
        <v>1</v>
      </c>
    </row>
    <row r="45" spans="1:22" ht="12.75" customHeight="1" x14ac:dyDescent="0.25">
      <c r="A45" s="90" t="s">
        <v>17</v>
      </c>
      <c r="B45" s="69"/>
      <c r="C45" s="65">
        <v>8561</v>
      </c>
      <c r="D45" s="65">
        <v>8158</v>
      </c>
      <c r="E45" s="65">
        <v>7849</v>
      </c>
      <c r="F45" s="65">
        <v>8891</v>
      </c>
      <c r="G45" s="82">
        <v>33458</v>
      </c>
      <c r="H45" s="65">
        <v>8897</v>
      </c>
      <c r="I45" s="65">
        <v>7994</v>
      </c>
      <c r="J45" s="65">
        <v>8133</v>
      </c>
      <c r="K45" s="65">
        <v>8414</v>
      </c>
      <c r="L45" s="82">
        <v>33438</v>
      </c>
      <c r="M45" s="65">
        <v>8091</v>
      </c>
      <c r="N45" s="65">
        <v>7448</v>
      </c>
      <c r="O45" s="65">
        <v>7995</v>
      </c>
      <c r="P45" s="65">
        <v>8173</v>
      </c>
      <c r="Q45" s="82">
        <v>31706</v>
      </c>
      <c r="R45" s="65">
        <v>7415</v>
      </c>
      <c r="S45" s="65">
        <v>3934</v>
      </c>
      <c r="T45" s="65">
        <v>5954</v>
      </c>
      <c r="U45" s="65" t="s">
        <v>125</v>
      </c>
      <c r="V45" s="82">
        <v>17303</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2035</v>
      </c>
      <c r="D48" s="58">
        <v>2065</v>
      </c>
      <c r="E48" s="58">
        <v>2076</v>
      </c>
      <c r="F48" s="58">
        <v>1992</v>
      </c>
      <c r="G48" s="59">
        <v>8168</v>
      </c>
      <c r="H48" s="58">
        <v>1939</v>
      </c>
      <c r="I48" s="58">
        <v>1849</v>
      </c>
      <c r="J48" s="58">
        <v>2134</v>
      </c>
      <c r="K48" s="58">
        <v>2262</v>
      </c>
      <c r="L48" s="59">
        <v>8183</v>
      </c>
      <c r="M48" s="58">
        <v>2141</v>
      </c>
      <c r="N48" s="58">
        <v>2022</v>
      </c>
      <c r="O48" s="58">
        <v>2180</v>
      </c>
      <c r="P48" s="58">
        <v>1974</v>
      </c>
      <c r="Q48" s="59">
        <v>8317</v>
      </c>
      <c r="R48" s="58">
        <v>1914</v>
      </c>
      <c r="S48" s="58">
        <v>1599</v>
      </c>
      <c r="T48" s="58">
        <v>1863</v>
      </c>
      <c r="U48" s="58" t="s">
        <v>125</v>
      </c>
      <c r="V48" s="59">
        <v>5376</v>
      </c>
    </row>
    <row r="49" spans="1:22" ht="12.75" customHeight="1" x14ac:dyDescent="0.25">
      <c r="A49" s="63" t="s">
        <v>71</v>
      </c>
      <c r="B49" s="84"/>
      <c r="C49" s="58">
        <v>97</v>
      </c>
      <c r="D49" s="58">
        <v>104</v>
      </c>
      <c r="E49" s="58">
        <v>92</v>
      </c>
      <c r="F49" s="58">
        <v>120</v>
      </c>
      <c r="G49" s="59">
        <v>412</v>
      </c>
      <c r="H49" s="58">
        <v>119</v>
      </c>
      <c r="I49" s="58">
        <v>132</v>
      </c>
      <c r="J49" s="58">
        <v>146</v>
      </c>
      <c r="K49" s="58">
        <v>119</v>
      </c>
      <c r="L49" s="59">
        <v>516</v>
      </c>
      <c r="M49" s="58">
        <v>149</v>
      </c>
      <c r="N49" s="58">
        <v>104</v>
      </c>
      <c r="O49" s="58">
        <v>116</v>
      </c>
      <c r="P49" s="58">
        <v>103</v>
      </c>
      <c r="Q49" s="59">
        <v>471</v>
      </c>
      <c r="R49" s="58">
        <v>104</v>
      </c>
      <c r="S49" s="58">
        <v>44</v>
      </c>
      <c r="T49" s="58">
        <v>61</v>
      </c>
      <c r="U49" s="58" t="s">
        <v>125</v>
      </c>
      <c r="V49" s="59">
        <v>209</v>
      </c>
    </row>
    <row r="50" spans="1:22" ht="12.75" customHeight="1" x14ac:dyDescent="0.25">
      <c r="A50" s="63" t="s">
        <v>82</v>
      </c>
      <c r="B50" s="84"/>
      <c r="C50" s="58">
        <v>5718</v>
      </c>
      <c r="D50" s="58">
        <v>5630</v>
      </c>
      <c r="E50" s="58">
        <v>5718</v>
      </c>
      <c r="F50" s="58">
        <v>5653</v>
      </c>
      <c r="G50" s="59">
        <v>22718</v>
      </c>
      <c r="H50" s="58">
        <v>6107</v>
      </c>
      <c r="I50" s="58">
        <v>5769</v>
      </c>
      <c r="J50" s="58">
        <v>5796</v>
      </c>
      <c r="K50" s="58">
        <v>5978</v>
      </c>
      <c r="L50" s="59">
        <v>23651</v>
      </c>
      <c r="M50" s="58">
        <v>6361</v>
      </c>
      <c r="N50" s="58">
        <v>5528</v>
      </c>
      <c r="O50" s="58">
        <v>5486</v>
      </c>
      <c r="P50" s="58">
        <v>5469</v>
      </c>
      <c r="Q50" s="59">
        <v>22845</v>
      </c>
      <c r="R50" s="58">
        <v>4858</v>
      </c>
      <c r="S50" s="58">
        <v>3008</v>
      </c>
      <c r="T50" s="58">
        <v>4349</v>
      </c>
      <c r="U50" s="58" t="s">
        <v>125</v>
      </c>
      <c r="V50" s="59">
        <v>12215</v>
      </c>
    </row>
    <row r="51" spans="1:22" ht="12.75" customHeight="1" x14ac:dyDescent="0.25">
      <c r="A51" s="63" t="s">
        <v>35</v>
      </c>
      <c r="B51" s="84"/>
      <c r="C51" s="58">
        <v>128</v>
      </c>
      <c r="D51" s="58">
        <v>175</v>
      </c>
      <c r="E51" s="58">
        <v>115</v>
      </c>
      <c r="F51" s="58">
        <v>99</v>
      </c>
      <c r="G51" s="59">
        <v>516</v>
      </c>
      <c r="H51" s="58">
        <v>99</v>
      </c>
      <c r="I51" s="58">
        <v>86</v>
      </c>
      <c r="J51" s="58">
        <v>90</v>
      </c>
      <c r="K51" s="58">
        <v>95</v>
      </c>
      <c r="L51" s="59">
        <v>371</v>
      </c>
      <c r="M51" s="58">
        <v>105</v>
      </c>
      <c r="N51" s="58">
        <v>104</v>
      </c>
      <c r="O51" s="58">
        <v>104</v>
      </c>
      <c r="P51" s="58">
        <v>104</v>
      </c>
      <c r="Q51" s="59">
        <v>417</v>
      </c>
      <c r="R51" s="58">
        <v>106</v>
      </c>
      <c r="S51" s="58">
        <v>107</v>
      </c>
      <c r="T51" s="58">
        <v>104</v>
      </c>
      <c r="U51" s="58" t="s">
        <v>125</v>
      </c>
      <c r="V51" s="59">
        <v>317</v>
      </c>
    </row>
    <row r="52" spans="1:22" ht="12.75" customHeight="1" x14ac:dyDescent="0.25">
      <c r="A52" s="63" t="s">
        <v>72</v>
      </c>
      <c r="B52" s="84"/>
      <c r="C52" s="58">
        <v>182</v>
      </c>
      <c r="D52" s="58">
        <v>172</v>
      </c>
      <c r="E52" s="58">
        <v>163</v>
      </c>
      <c r="F52" s="58">
        <v>168</v>
      </c>
      <c r="G52" s="59">
        <v>684</v>
      </c>
      <c r="H52" s="58">
        <v>163</v>
      </c>
      <c r="I52" s="58">
        <v>167</v>
      </c>
      <c r="J52" s="58">
        <v>158</v>
      </c>
      <c r="K52" s="58">
        <v>166</v>
      </c>
      <c r="L52" s="59">
        <v>654</v>
      </c>
      <c r="M52" s="58">
        <v>173</v>
      </c>
      <c r="N52" s="58">
        <v>177</v>
      </c>
      <c r="O52" s="58">
        <v>190</v>
      </c>
      <c r="P52" s="58">
        <v>206</v>
      </c>
      <c r="Q52" s="59">
        <v>747</v>
      </c>
      <c r="R52" s="58">
        <v>190</v>
      </c>
      <c r="S52" s="58">
        <v>94</v>
      </c>
      <c r="T52" s="58">
        <v>144</v>
      </c>
      <c r="U52" s="58" t="s">
        <v>125</v>
      </c>
      <c r="V52" s="59">
        <v>428</v>
      </c>
    </row>
    <row r="53" spans="1:22" ht="12.75" customHeight="1" x14ac:dyDescent="0.25">
      <c r="A53" s="63" t="s">
        <v>36</v>
      </c>
      <c r="B53" s="84"/>
      <c r="C53" s="58">
        <v>636</v>
      </c>
      <c r="D53" s="58">
        <v>571</v>
      </c>
      <c r="E53" s="58">
        <v>602</v>
      </c>
      <c r="F53" s="58">
        <v>600</v>
      </c>
      <c r="G53" s="59">
        <v>2409</v>
      </c>
      <c r="H53" s="58">
        <v>636</v>
      </c>
      <c r="I53" s="58">
        <v>636</v>
      </c>
      <c r="J53" s="58">
        <v>688</v>
      </c>
      <c r="K53" s="58">
        <v>685</v>
      </c>
      <c r="L53" s="59">
        <v>2645</v>
      </c>
      <c r="M53" s="58">
        <v>691</v>
      </c>
      <c r="N53" s="58">
        <v>583</v>
      </c>
      <c r="O53" s="58">
        <v>586</v>
      </c>
      <c r="P53" s="58">
        <v>562</v>
      </c>
      <c r="Q53" s="59">
        <v>2422</v>
      </c>
      <c r="R53" s="58">
        <v>552</v>
      </c>
      <c r="S53" s="58">
        <v>425</v>
      </c>
      <c r="T53" s="58">
        <v>423</v>
      </c>
      <c r="U53" s="58" t="s">
        <v>125</v>
      </c>
      <c r="V53" s="59">
        <v>1400</v>
      </c>
    </row>
    <row r="54" spans="1:22" ht="12.75" customHeight="1" x14ac:dyDescent="0.25">
      <c r="A54" s="63" t="s">
        <v>34</v>
      </c>
      <c r="B54" s="84"/>
      <c r="C54" s="58">
        <v>67</v>
      </c>
      <c r="D54" s="58">
        <v>71</v>
      </c>
      <c r="E54" s="58">
        <v>86</v>
      </c>
      <c r="F54" s="58">
        <v>83</v>
      </c>
      <c r="G54" s="59">
        <v>308</v>
      </c>
      <c r="H54" s="58">
        <v>65</v>
      </c>
      <c r="I54" s="58">
        <v>68</v>
      </c>
      <c r="J54" s="58">
        <v>69</v>
      </c>
      <c r="K54" s="58">
        <v>82</v>
      </c>
      <c r="L54" s="59">
        <v>284</v>
      </c>
      <c r="M54" s="58">
        <v>67</v>
      </c>
      <c r="N54" s="58">
        <v>76</v>
      </c>
      <c r="O54" s="58">
        <v>70</v>
      </c>
      <c r="P54" s="58">
        <v>79</v>
      </c>
      <c r="Q54" s="59">
        <v>291</v>
      </c>
      <c r="R54" s="58">
        <v>73</v>
      </c>
      <c r="S54" s="58">
        <v>45</v>
      </c>
      <c r="T54" s="58">
        <v>76</v>
      </c>
      <c r="U54" s="58" t="s">
        <v>125</v>
      </c>
      <c r="V54" s="59">
        <v>194</v>
      </c>
    </row>
    <row r="55" spans="1:22" ht="12.75" customHeight="1" x14ac:dyDescent="0.25">
      <c r="A55" s="63" t="s">
        <v>73</v>
      </c>
      <c r="B55" s="84"/>
      <c r="C55" s="58">
        <v>377</v>
      </c>
      <c r="D55" s="58">
        <v>359</v>
      </c>
      <c r="E55" s="58">
        <v>347</v>
      </c>
      <c r="F55" s="58">
        <v>370</v>
      </c>
      <c r="G55" s="59">
        <v>1453</v>
      </c>
      <c r="H55" s="58">
        <v>354</v>
      </c>
      <c r="I55" s="58">
        <v>354</v>
      </c>
      <c r="J55" s="58">
        <v>376</v>
      </c>
      <c r="K55" s="58">
        <v>398</v>
      </c>
      <c r="L55" s="59">
        <v>1482</v>
      </c>
      <c r="M55" s="58">
        <v>339</v>
      </c>
      <c r="N55" s="58">
        <v>302</v>
      </c>
      <c r="O55" s="58">
        <v>276</v>
      </c>
      <c r="P55" s="58">
        <v>288</v>
      </c>
      <c r="Q55" s="59">
        <v>1204</v>
      </c>
      <c r="R55" s="58">
        <v>253</v>
      </c>
      <c r="S55" s="58">
        <v>172</v>
      </c>
      <c r="T55" s="58">
        <v>227</v>
      </c>
      <c r="U55" s="58" t="s">
        <v>125</v>
      </c>
      <c r="V55" s="59">
        <v>653</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9240</v>
      </c>
      <c r="D57" s="89">
        <v>9146</v>
      </c>
      <c r="E57" s="89">
        <v>9198</v>
      </c>
      <c r="F57" s="89">
        <v>9086</v>
      </c>
      <c r="G57" s="94">
        <v>36670</v>
      </c>
      <c r="H57" s="89">
        <v>9482</v>
      </c>
      <c r="I57" s="89">
        <v>9062</v>
      </c>
      <c r="J57" s="89">
        <v>9456</v>
      </c>
      <c r="K57" s="89">
        <v>9785</v>
      </c>
      <c r="L57" s="94">
        <v>37786</v>
      </c>
      <c r="M57" s="89">
        <v>10025</v>
      </c>
      <c r="N57" s="89">
        <v>8897</v>
      </c>
      <c r="O57" s="89">
        <v>9008</v>
      </c>
      <c r="P57" s="89">
        <v>8784</v>
      </c>
      <c r="Q57" s="94">
        <v>36714</v>
      </c>
      <c r="R57" s="89">
        <v>8049</v>
      </c>
      <c r="S57" s="89">
        <v>5494</v>
      </c>
      <c r="T57" s="89">
        <v>7248</v>
      </c>
      <c r="U57" s="89" t="s">
        <v>125</v>
      </c>
      <c r="V57" s="94">
        <v>20791</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24347C45-0378-4489-94F3-CBABA1A2C611}"/>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13_x000D_&amp;1#&amp;"Calibri"&amp;10&amp;K000000OFFICIAL</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16</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408</v>
      </c>
      <c r="D8" s="58">
        <v>364</v>
      </c>
      <c r="E8" s="58">
        <v>425</v>
      </c>
      <c r="F8" s="58">
        <v>578</v>
      </c>
      <c r="G8" s="59">
        <v>1775</v>
      </c>
      <c r="H8" s="58">
        <v>436</v>
      </c>
      <c r="I8" s="58">
        <v>411</v>
      </c>
      <c r="J8" s="58">
        <v>418</v>
      </c>
      <c r="K8" s="58">
        <v>575</v>
      </c>
      <c r="L8" s="59">
        <v>1841</v>
      </c>
      <c r="M8" s="58">
        <v>471</v>
      </c>
      <c r="N8" s="58">
        <v>404</v>
      </c>
      <c r="O8" s="58">
        <v>482</v>
      </c>
      <c r="P8" s="58">
        <v>640</v>
      </c>
      <c r="Q8" s="59">
        <v>1997</v>
      </c>
      <c r="R8" s="58">
        <v>427</v>
      </c>
      <c r="S8" s="58">
        <v>374</v>
      </c>
      <c r="T8" s="58">
        <v>407</v>
      </c>
      <c r="U8" s="58" t="s">
        <v>125</v>
      </c>
      <c r="V8" s="59">
        <v>1208</v>
      </c>
    </row>
    <row r="9" spans="1:22" ht="12.75" customHeight="1" x14ac:dyDescent="0.25">
      <c r="A9" s="63" t="s">
        <v>22</v>
      </c>
      <c r="B9" s="80"/>
      <c r="C9" s="58">
        <v>41</v>
      </c>
      <c r="D9" s="58">
        <v>51</v>
      </c>
      <c r="E9" s="58">
        <v>51</v>
      </c>
      <c r="F9" s="58">
        <v>49</v>
      </c>
      <c r="G9" s="59">
        <v>192</v>
      </c>
      <c r="H9" s="58">
        <v>29</v>
      </c>
      <c r="I9" s="58">
        <v>35</v>
      </c>
      <c r="J9" s="58">
        <v>35</v>
      </c>
      <c r="K9" s="58">
        <v>34</v>
      </c>
      <c r="L9" s="59">
        <v>133</v>
      </c>
      <c r="M9" s="58">
        <v>30</v>
      </c>
      <c r="N9" s="58">
        <v>29</v>
      </c>
      <c r="O9" s="58">
        <v>34</v>
      </c>
      <c r="P9" s="58">
        <v>33</v>
      </c>
      <c r="Q9" s="59">
        <v>126</v>
      </c>
      <c r="R9" s="58">
        <v>23</v>
      </c>
      <c r="S9" s="58">
        <v>22</v>
      </c>
      <c r="T9" s="58">
        <v>29</v>
      </c>
      <c r="U9" s="58" t="s">
        <v>125</v>
      </c>
      <c r="V9" s="59">
        <v>74</v>
      </c>
    </row>
    <row r="10" spans="1:22" ht="12.75" customHeight="1" x14ac:dyDescent="0.25">
      <c r="A10" s="63" t="s">
        <v>23</v>
      </c>
      <c r="B10" s="80"/>
      <c r="C10" s="58">
        <v>119</v>
      </c>
      <c r="D10" s="58">
        <v>129</v>
      </c>
      <c r="E10" s="58">
        <v>120</v>
      </c>
      <c r="F10" s="58">
        <v>117</v>
      </c>
      <c r="G10" s="59">
        <v>485</v>
      </c>
      <c r="H10" s="58">
        <v>127</v>
      </c>
      <c r="I10" s="58">
        <v>127</v>
      </c>
      <c r="J10" s="58">
        <v>121</v>
      </c>
      <c r="K10" s="58">
        <v>133</v>
      </c>
      <c r="L10" s="59">
        <v>508</v>
      </c>
      <c r="M10" s="58">
        <v>116</v>
      </c>
      <c r="N10" s="58">
        <v>106</v>
      </c>
      <c r="O10" s="58">
        <v>97</v>
      </c>
      <c r="P10" s="58">
        <v>90</v>
      </c>
      <c r="Q10" s="59">
        <v>410</v>
      </c>
      <c r="R10" s="58">
        <v>106</v>
      </c>
      <c r="S10" s="58">
        <v>73</v>
      </c>
      <c r="T10" s="58">
        <v>93</v>
      </c>
      <c r="U10" s="58" t="s">
        <v>125</v>
      </c>
      <c r="V10" s="59">
        <v>272</v>
      </c>
    </row>
    <row r="11" spans="1:22" ht="12.75" customHeight="1" x14ac:dyDescent="0.25">
      <c r="A11" s="63" t="s">
        <v>24</v>
      </c>
      <c r="B11" s="80"/>
      <c r="C11" s="58">
        <v>148</v>
      </c>
      <c r="D11" s="58">
        <v>518</v>
      </c>
      <c r="E11" s="58">
        <v>699</v>
      </c>
      <c r="F11" s="58">
        <v>197</v>
      </c>
      <c r="G11" s="59">
        <v>1562</v>
      </c>
      <c r="H11" s="58">
        <v>108</v>
      </c>
      <c r="I11" s="58">
        <v>170</v>
      </c>
      <c r="J11" s="58">
        <v>867</v>
      </c>
      <c r="K11" s="58">
        <v>103</v>
      </c>
      <c r="L11" s="59">
        <v>1249</v>
      </c>
      <c r="M11" s="58">
        <v>86</v>
      </c>
      <c r="N11" s="58">
        <v>407</v>
      </c>
      <c r="O11" s="58">
        <v>243</v>
      </c>
      <c r="P11" s="58">
        <v>84</v>
      </c>
      <c r="Q11" s="59">
        <v>820</v>
      </c>
      <c r="R11" s="58">
        <v>78</v>
      </c>
      <c r="S11" s="58">
        <v>67</v>
      </c>
      <c r="T11" s="58">
        <v>67</v>
      </c>
      <c r="U11" s="58" t="s">
        <v>125</v>
      </c>
      <c r="V11" s="59">
        <v>212</v>
      </c>
    </row>
    <row r="12" spans="1:22" ht="12.75" customHeight="1" x14ac:dyDescent="0.25">
      <c r="A12" s="63" t="s">
        <v>25</v>
      </c>
      <c r="B12" s="80"/>
      <c r="C12" s="58">
        <v>7</v>
      </c>
      <c r="D12" s="58">
        <v>6</v>
      </c>
      <c r="E12" s="58">
        <v>14</v>
      </c>
      <c r="F12" s="58">
        <v>15</v>
      </c>
      <c r="G12" s="59">
        <v>42</v>
      </c>
      <c r="H12" s="58">
        <v>7</v>
      </c>
      <c r="I12" s="58">
        <v>8</v>
      </c>
      <c r="J12" s="58">
        <v>13</v>
      </c>
      <c r="K12" s="58">
        <v>10</v>
      </c>
      <c r="L12" s="59">
        <v>38</v>
      </c>
      <c r="M12" s="58">
        <v>7</v>
      </c>
      <c r="N12" s="58">
        <v>16</v>
      </c>
      <c r="O12" s="58">
        <v>14</v>
      </c>
      <c r="P12" s="58">
        <v>11</v>
      </c>
      <c r="Q12" s="59">
        <v>47</v>
      </c>
      <c r="R12" s="58">
        <v>13</v>
      </c>
      <c r="S12" s="58">
        <v>14</v>
      </c>
      <c r="T12" s="58">
        <v>17</v>
      </c>
      <c r="U12" s="58" t="s">
        <v>125</v>
      </c>
      <c r="V12" s="59">
        <v>44</v>
      </c>
    </row>
    <row r="13" spans="1:22" ht="12.75" customHeight="1" x14ac:dyDescent="0.25">
      <c r="A13" s="63" t="s">
        <v>26</v>
      </c>
      <c r="B13" s="80"/>
      <c r="C13" s="58">
        <v>1994</v>
      </c>
      <c r="D13" s="58">
        <v>2010</v>
      </c>
      <c r="E13" s="58">
        <v>1837</v>
      </c>
      <c r="F13" s="58">
        <v>1944</v>
      </c>
      <c r="G13" s="59">
        <v>7784</v>
      </c>
      <c r="H13" s="58">
        <v>1943</v>
      </c>
      <c r="I13" s="58">
        <v>1932</v>
      </c>
      <c r="J13" s="58">
        <v>1809</v>
      </c>
      <c r="K13" s="58">
        <v>2046</v>
      </c>
      <c r="L13" s="59">
        <v>7730</v>
      </c>
      <c r="M13" s="58">
        <v>2422</v>
      </c>
      <c r="N13" s="58">
        <v>1997</v>
      </c>
      <c r="O13" s="58">
        <v>2045</v>
      </c>
      <c r="P13" s="58">
        <v>2158</v>
      </c>
      <c r="Q13" s="59">
        <v>8623</v>
      </c>
      <c r="R13" s="58">
        <v>2045</v>
      </c>
      <c r="S13" s="58">
        <v>2169</v>
      </c>
      <c r="T13" s="58">
        <v>1966</v>
      </c>
      <c r="U13" s="58" t="s">
        <v>125</v>
      </c>
      <c r="V13" s="59">
        <v>6180</v>
      </c>
    </row>
    <row r="14" spans="1:22" ht="12.75" customHeight="1" x14ac:dyDescent="0.25">
      <c r="A14" s="63" t="s">
        <v>27</v>
      </c>
      <c r="B14" s="80"/>
      <c r="C14" s="58">
        <v>603</v>
      </c>
      <c r="D14" s="58">
        <v>678</v>
      </c>
      <c r="E14" s="58">
        <v>626</v>
      </c>
      <c r="F14" s="58">
        <v>693</v>
      </c>
      <c r="G14" s="59">
        <v>2601</v>
      </c>
      <c r="H14" s="58">
        <v>654</v>
      </c>
      <c r="I14" s="58">
        <v>622</v>
      </c>
      <c r="J14" s="58">
        <v>648</v>
      </c>
      <c r="K14" s="58">
        <v>713</v>
      </c>
      <c r="L14" s="59">
        <v>2637</v>
      </c>
      <c r="M14" s="58">
        <v>740</v>
      </c>
      <c r="N14" s="58">
        <v>811</v>
      </c>
      <c r="O14" s="58">
        <v>910</v>
      </c>
      <c r="P14" s="58">
        <v>844</v>
      </c>
      <c r="Q14" s="59">
        <v>3305</v>
      </c>
      <c r="R14" s="58">
        <v>881</v>
      </c>
      <c r="S14" s="58">
        <v>684</v>
      </c>
      <c r="T14" s="58">
        <v>934</v>
      </c>
      <c r="U14" s="58" t="s">
        <v>125</v>
      </c>
      <c r="V14" s="59">
        <v>2500</v>
      </c>
    </row>
    <row r="15" spans="1:22" ht="12.75" customHeight="1" x14ac:dyDescent="0.25">
      <c r="A15" s="63" t="s">
        <v>28</v>
      </c>
      <c r="B15" s="80"/>
      <c r="C15" s="58">
        <v>2763</v>
      </c>
      <c r="D15" s="58">
        <v>2593</v>
      </c>
      <c r="E15" s="58">
        <v>2439</v>
      </c>
      <c r="F15" s="58">
        <v>2646</v>
      </c>
      <c r="G15" s="59">
        <v>10441</v>
      </c>
      <c r="H15" s="58">
        <v>2599</v>
      </c>
      <c r="I15" s="58">
        <v>2457</v>
      </c>
      <c r="J15" s="58">
        <v>2426</v>
      </c>
      <c r="K15" s="58">
        <v>2627</v>
      </c>
      <c r="L15" s="59">
        <v>10108</v>
      </c>
      <c r="M15" s="58">
        <v>2518</v>
      </c>
      <c r="N15" s="58">
        <v>2236</v>
      </c>
      <c r="O15" s="58">
        <v>2335</v>
      </c>
      <c r="P15" s="58">
        <v>2447</v>
      </c>
      <c r="Q15" s="59">
        <v>9536</v>
      </c>
      <c r="R15" s="58">
        <v>2266</v>
      </c>
      <c r="S15" s="58">
        <v>1609</v>
      </c>
      <c r="T15" s="58">
        <v>1988</v>
      </c>
      <c r="U15" s="58" t="s">
        <v>125</v>
      </c>
      <c r="V15" s="59">
        <v>5864</v>
      </c>
    </row>
    <row r="16" spans="1:22" ht="12.75" customHeight="1" x14ac:dyDescent="0.25">
      <c r="A16" s="63" t="s">
        <v>1</v>
      </c>
      <c r="B16" s="80"/>
      <c r="C16" s="58">
        <v>977</v>
      </c>
      <c r="D16" s="58">
        <v>1003</v>
      </c>
      <c r="E16" s="58">
        <v>955</v>
      </c>
      <c r="F16" s="58">
        <v>1036</v>
      </c>
      <c r="G16" s="59">
        <v>3971</v>
      </c>
      <c r="H16" s="58">
        <v>955</v>
      </c>
      <c r="I16" s="58">
        <v>950</v>
      </c>
      <c r="J16" s="58">
        <v>1001</v>
      </c>
      <c r="K16" s="58">
        <v>1050</v>
      </c>
      <c r="L16" s="59">
        <v>3956</v>
      </c>
      <c r="M16" s="58">
        <v>996</v>
      </c>
      <c r="N16" s="58">
        <v>1010</v>
      </c>
      <c r="O16" s="58">
        <v>1046</v>
      </c>
      <c r="P16" s="58">
        <v>1073</v>
      </c>
      <c r="Q16" s="59">
        <v>4125</v>
      </c>
      <c r="R16" s="58">
        <v>888</v>
      </c>
      <c r="S16" s="58">
        <v>737</v>
      </c>
      <c r="T16" s="58">
        <v>900</v>
      </c>
      <c r="U16" s="58" t="s">
        <v>125</v>
      </c>
      <c r="V16" s="59">
        <v>2526</v>
      </c>
    </row>
    <row r="17" spans="1:22" ht="12.75" customHeight="1" x14ac:dyDescent="0.25">
      <c r="A17" s="63" t="s">
        <v>0</v>
      </c>
      <c r="B17" s="80"/>
      <c r="C17" s="58">
        <v>42</v>
      </c>
      <c r="D17" s="58">
        <v>20</v>
      </c>
      <c r="E17" s="58">
        <v>16</v>
      </c>
      <c r="F17" s="58">
        <v>17</v>
      </c>
      <c r="G17" s="59">
        <v>96</v>
      </c>
      <c r="H17" s="58">
        <v>17</v>
      </c>
      <c r="I17" s="58">
        <v>21</v>
      </c>
      <c r="J17" s="58">
        <v>21</v>
      </c>
      <c r="K17" s="58">
        <v>21</v>
      </c>
      <c r="L17" s="59">
        <v>80</v>
      </c>
      <c r="M17" s="58">
        <v>16</v>
      </c>
      <c r="N17" s="58">
        <v>16</v>
      </c>
      <c r="O17" s="58">
        <v>16</v>
      </c>
      <c r="P17" s="58">
        <v>14</v>
      </c>
      <c r="Q17" s="59">
        <v>63</v>
      </c>
      <c r="R17" s="58">
        <v>12</v>
      </c>
      <c r="S17" s="58">
        <v>9</v>
      </c>
      <c r="T17" s="58">
        <v>11</v>
      </c>
      <c r="U17" s="58" t="s">
        <v>125</v>
      </c>
      <c r="V17" s="59">
        <v>31</v>
      </c>
    </row>
    <row r="18" spans="1:22" ht="15.55" x14ac:dyDescent="0.25">
      <c r="A18" s="90" t="s">
        <v>17</v>
      </c>
      <c r="B18" s="91"/>
      <c r="C18" s="65">
        <v>7101</v>
      </c>
      <c r="D18" s="65">
        <v>7371</v>
      </c>
      <c r="E18" s="65">
        <v>7184</v>
      </c>
      <c r="F18" s="65">
        <v>7293</v>
      </c>
      <c r="G18" s="66">
        <v>28949</v>
      </c>
      <c r="H18" s="65">
        <v>6874</v>
      </c>
      <c r="I18" s="65">
        <v>6732</v>
      </c>
      <c r="J18" s="65">
        <v>7360</v>
      </c>
      <c r="K18" s="65">
        <v>7313</v>
      </c>
      <c r="L18" s="66">
        <v>28279</v>
      </c>
      <c r="M18" s="65">
        <v>7403</v>
      </c>
      <c r="N18" s="65">
        <v>7033</v>
      </c>
      <c r="O18" s="65">
        <v>7222</v>
      </c>
      <c r="P18" s="65">
        <v>7394</v>
      </c>
      <c r="Q18" s="66">
        <v>29052</v>
      </c>
      <c r="R18" s="65">
        <v>6741</v>
      </c>
      <c r="S18" s="65">
        <v>5758</v>
      </c>
      <c r="T18" s="65">
        <v>6412</v>
      </c>
      <c r="U18" s="65" t="s">
        <v>125</v>
      </c>
      <c r="V18" s="66">
        <v>18911</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1233</v>
      </c>
      <c r="D21" s="58">
        <v>1280</v>
      </c>
      <c r="E21" s="58">
        <v>1183</v>
      </c>
      <c r="F21" s="58">
        <v>1503</v>
      </c>
      <c r="G21" s="59">
        <v>5199</v>
      </c>
      <c r="H21" s="58">
        <v>1231</v>
      </c>
      <c r="I21" s="58">
        <v>1277</v>
      </c>
      <c r="J21" s="58">
        <v>1279</v>
      </c>
      <c r="K21" s="58">
        <v>1621</v>
      </c>
      <c r="L21" s="59">
        <v>5409</v>
      </c>
      <c r="M21" s="58">
        <v>1410</v>
      </c>
      <c r="N21" s="58">
        <v>1272</v>
      </c>
      <c r="O21" s="58">
        <v>1308</v>
      </c>
      <c r="P21" s="58">
        <v>1603</v>
      </c>
      <c r="Q21" s="59">
        <v>5593</v>
      </c>
      <c r="R21" s="58">
        <v>1266</v>
      </c>
      <c r="S21" s="58">
        <v>1293</v>
      </c>
      <c r="T21" s="58">
        <v>1210</v>
      </c>
      <c r="U21" s="58" t="s">
        <v>125</v>
      </c>
      <c r="V21" s="59">
        <v>3769</v>
      </c>
    </row>
    <row r="22" spans="1:22" ht="12.75" customHeight="1" x14ac:dyDescent="0.25">
      <c r="A22" s="81" t="s">
        <v>22</v>
      </c>
      <c r="B22" s="80"/>
      <c r="C22" s="58">
        <v>110</v>
      </c>
      <c r="D22" s="58">
        <v>116</v>
      </c>
      <c r="E22" s="58">
        <v>129</v>
      </c>
      <c r="F22" s="58">
        <v>151</v>
      </c>
      <c r="G22" s="59">
        <v>505</v>
      </c>
      <c r="H22" s="58">
        <v>99</v>
      </c>
      <c r="I22" s="58">
        <v>128</v>
      </c>
      <c r="J22" s="58">
        <v>135</v>
      </c>
      <c r="K22" s="58">
        <v>162</v>
      </c>
      <c r="L22" s="59">
        <v>524</v>
      </c>
      <c r="M22" s="58">
        <v>120</v>
      </c>
      <c r="N22" s="58">
        <v>121</v>
      </c>
      <c r="O22" s="58">
        <v>130</v>
      </c>
      <c r="P22" s="58">
        <v>154</v>
      </c>
      <c r="Q22" s="59">
        <v>525</v>
      </c>
      <c r="R22" s="58">
        <v>99</v>
      </c>
      <c r="S22" s="58">
        <v>125</v>
      </c>
      <c r="T22" s="58">
        <v>149</v>
      </c>
      <c r="U22" s="58" t="s">
        <v>125</v>
      </c>
      <c r="V22" s="59">
        <v>374</v>
      </c>
    </row>
    <row r="23" spans="1:22" ht="12.75" customHeight="1" x14ac:dyDescent="0.25">
      <c r="A23" s="81" t="s">
        <v>23</v>
      </c>
      <c r="B23" s="80"/>
      <c r="C23" s="58">
        <v>452</v>
      </c>
      <c r="D23" s="58">
        <v>421</v>
      </c>
      <c r="E23" s="58">
        <v>412</v>
      </c>
      <c r="F23" s="58">
        <v>426</v>
      </c>
      <c r="G23" s="59">
        <v>1712</v>
      </c>
      <c r="H23" s="58">
        <v>423</v>
      </c>
      <c r="I23" s="58">
        <v>470</v>
      </c>
      <c r="J23" s="58">
        <v>491</v>
      </c>
      <c r="K23" s="58">
        <v>469</v>
      </c>
      <c r="L23" s="59">
        <v>1853</v>
      </c>
      <c r="M23" s="58">
        <v>424</v>
      </c>
      <c r="N23" s="58">
        <v>387</v>
      </c>
      <c r="O23" s="58">
        <v>398</v>
      </c>
      <c r="P23" s="58">
        <v>401</v>
      </c>
      <c r="Q23" s="59">
        <v>1611</v>
      </c>
      <c r="R23" s="58">
        <v>457</v>
      </c>
      <c r="S23" s="58">
        <v>332</v>
      </c>
      <c r="T23" s="58">
        <v>414</v>
      </c>
      <c r="U23" s="58" t="s">
        <v>125</v>
      </c>
      <c r="V23" s="59">
        <v>1204</v>
      </c>
    </row>
    <row r="24" spans="1:22" ht="12.75" customHeight="1" x14ac:dyDescent="0.25">
      <c r="A24" s="81" t="s">
        <v>24</v>
      </c>
      <c r="B24" s="80"/>
      <c r="C24" s="58">
        <v>738</v>
      </c>
      <c r="D24" s="58">
        <v>278</v>
      </c>
      <c r="E24" s="58">
        <v>268</v>
      </c>
      <c r="F24" s="58">
        <v>846</v>
      </c>
      <c r="G24" s="59">
        <v>2130</v>
      </c>
      <c r="H24" s="58">
        <v>1566</v>
      </c>
      <c r="I24" s="58">
        <v>611</v>
      </c>
      <c r="J24" s="58">
        <v>424</v>
      </c>
      <c r="K24" s="58">
        <v>620</v>
      </c>
      <c r="L24" s="59">
        <v>3222</v>
      </c>
      <c r="M24" s="58">
        <v>622</v>
      </c>
      <c r="N24" s="58">
        <v>330</v>
      </c>
      <c r="O24" s="58">
        <v>341</v>
      </c>
      <c r="P24" s="58">
        <v>332</v>
      </c>
      <c r="Q24" s="59">
        <v>1626</v>
      </c>
      <c r="R24" s="58">
        <v>307</v>
      </c>
      <c r="S24" s="58">
        <v>120</v>
      </c>
      <c r="T24" s="58">
        <v>165</v>
      </c>
      <c r="U24" s="58" t="s">
        <v>125</v>
      </c>
      <c r="V24" s="59">
        <v>592</v>
      </c>
    </row>
    <row r="25" spans="1:22" ht="12.75" customHeight="1" x14ac:dyDescent="0.25">
      <c r="A25" s="63" t="s">
        <v>25</v>
      </c>
      <c r="B25" s="80"/>
      <c r="C25" s="58">
        <v>43</v>
      </c>
      <c r="D25" s="58">
        <v>46</v>
      </c>
      <c r="E25" s="58">
        <v>57</v>
      </c>
      <c r="F25" s="58">
        <v>37</v>
      </c>
      <c r="G25" s="59">
        <v>182</v>
      </c>
      <c r="H25" s="58">
        <v>43</v>
      </c>
      <c r="I25" s="58">
        <v>32</v>
      </c>
      <c r="J25" s="58">
        <v>45</v>
      </c>
      <c r="K25" s="58">
        <v>43</v>
      </c>
      <c r="L25" s="59">
        <v>163</v>
      </c>
      <c r="M25" s="58">
        <v>41</v>
      </c>
      <c r="N25" s="58">
        <v>44</v>
      </c>
      <c r="O25" s="58">
        <v>42</v>
      </c>
      <c r="P25" s="58">
        <v>47</v>
      </c>
      <c r="Q25" s="59">
        <v>173</v>
      </c>
      <c r="R25" s="58">
        <v>35</v>
      </c>
      <c r="S25" s="58">
        <v>40</v>
      </c>
      <c r="T25" s="58">
        <v>37</v>
      </c>
      <c r="U25" s="58" t="s">
        <v>125</v>
      </c>
      <c r="V25" s="59">
        <v>112</v>
      </c>
    </row>
    <row r="26" spans="1:22" ht="12.75" customHeight="1" x14ac:dyDescent="0.25">
      <c r="A26" s="81" t="s">
        <v>26</v>
      </c>
      <c r="B26" s="80"/>
      <c r="C26" s="58">
        <v>2258</v>
      </c>
      <c r="D26" s="58">
        <v>2147</v>
      </c>
      <c r="E26" s="58">
        <v>2022</v>
      </c>
      <c r="F26" s="58">
        <v>2078</v>
      </c>
      <c r="G26" s="59">
        <v>8504</v>
      </c>
      <c r="H26" s="58">
        <v>2021</v>
      </c>
      <c r="I26" s="58">
        <v>2191</v>
      </c>
      <c r="J26" s="58">
        <v>1909</v>
      </c>
      <c r="K26" s="58">
        <v>2126</v>
      </c>
      <c r="L26" s="59">
        <v>8247</v>
      </c>
      <c r="M26" s="58">
        <v>2341</v>
      </c>
      <c r="N26" s="58">
        <v>1615</v>
      </c>
      <c r="O26" s="58">
        <v>2069</v>
      </c>
      <c r="P26" s="58">
        <v>2001</v>
      </c>
      <c r="Q26" s="59">
        <v>8027</v>
      </c>
      <c r="R26" s="58">
        <v>1916</v>
      </c>
      <c r="S26" s="58">
        <v>1864</v>
      </c>
      <c r="T26" s="58">
        <v>1720</v>
      </c>
      <c r="U26" s="58" t="s">
        <v>125</v>
      </c>
      <c r="V26" s="59">
        <v>5500</v>
      </c>
    </row>
    <row r="27" spans="1:22" ht="12.75" customHeight="1" x14ac:dyDescent="0.25">
      <c r="A27" s="81" t="s">
        <v>27</v>
      </c>
      <c r="B27" s="80"/>
      <c r="C27" s="58">
        <v>872</v>
      </c>
      <c r="D27" s="58">
        <v>908</v>
      </c>
      <c r="E27" s="58">
        <v>1039</v>
      </c>
      <c r="F27" s="58">
        <v>964</v>
      </c>
      <c r="G27" s="59">
        <v>3783</v>
      </c>
      <c r="H27" s="58">
        <v>1046</v>
      </c>
      <c r="I27" s="58">
        <v>1076</v>
      </c>
      <c r="J27" s="58">
        <v>1122</v>
      </c>
      <c r="K27" s="58">
        <v>1136</v>
      </c>
      <c r="L27" s="59">
        <v>4381</v>
      </c>
      <c r="M27" s="58">
        <v>1221</v>
      </c>
      <c r="N27" s="58">
        <v>1115</v>
      </c>
      <c r="O27" s="58">
        <v>1270</v>
      </c>
      <c r="P27" s="58">
        <v>1154</v>
      </c>
      <c r="Q27" s="59">
        <v>4760</v>
      </c>
      <c r="R27" s="58">
        <v>1308</v>
      </c>
      <c r="S27" s="58">
        <v>1066</v>
      </c>
      <c r="T27" s="58">
        <v>1387</v>
      </c>
      <c r="U27" s="58" t="s">
        <v>125</v>
      </c>
      <c r="V27" s="59">
        <v>3760</v>
      </c>
    </row>
    <row r="28" spans="1:22" ht="12.75" customHeight="1" x14ac:dyDescent="0.25">
      <c r="A28" s="63" t="s">
        <v>28</v>
      </c>
      <c r="B28" s="80"/>
      <c r="C28" s="58">
        <v>5291</v>
      </c>
      <c r="D28" s="58">
        <v>4888</v>
      </c>
      <c r="E28" s="58">
        <v>4369</v>
      </c>
      <c r="F28" s="58">
        <v>4319</v>
      </c>
      <c r="G28" s="59">
        <v>18865</v>
      </c>
      <c r="H28" s="58">
        <v>4091</v>
      </c>
      <c r="I28" s="58">
        <v>3926</v>
      </c>
      <c r="J28" s="58">
        <v>3997</v>
      </c>
      <c r="K28" s="58">
        <v>4116</v>
      </c>
      <c r="L28" s="59">
        <v>16130</v>
      </c>
      <c r="M28" s="58">
        <v>4494</v>
      </c>
      <c r="N28" s="58">
        <v>3736</v>
      </c>
      <c r="O28" s="58">
        <v>3915</v>
      </c>
      <c r="P28" s="58">
        <v>3745</v>
      </c>
      <c r="Q28" s="59">
        <v>15889</v>
      </c>
      <c r="R28" s="58">
        <v>3497</v>
      </c>
      <c r="S28" s="58">
        <v>2299</v>
      </c>
      <c r="T28" s="58">
        <v>2966</v>
      </c>
      <c r="U28" s="58" t="s">
        <v>125</v>
      </c>
      <c r="V28" s="59">
        <v>8762</v>
      </c>
    </row>
    <row r="29" spans="1:22" ht="12.75" customHeight="1" x14ac:dyDescent="0.25">
      <c r="A29" s="81" t="s">
        <v>1</v>
      </c>
      <c r="B29" s="80"/>
      <c r="C29" s="58">
        <v>1704</v>
      </c>
      <c r="D29" s="58">
        <v>1711</v>
      </c>
      <c r="E29" s="58">
        <v>1787</v>
      </c>
      <c r="F29" s="58">
        <v>1813</v>
      </c>
      <c r="G29" s="59">
        <v>7014</v>
      </c>
      <c r="H29" s="58">
        <v>1712</v>
      </c>
      <c r="I29" s="58">
        <v>1636</v>
      </c>
      <c r="J29" s="58">
        <v>1777</v>
      </c>
      <c r="K29" s="58">
        <v>1912</v>
      </c>
      <c r="L29" s="59">
        <v>7037</v>
      </c>
      <c r="M29" s="58">
        <v>1801</v>
      </c>
      <c r="N29" s="58">
        <v>1712</v>
      </c>
      <c r="O29" s="58">
        <v>1857</v>
      </c>
      <c r="P29" s="58">
        <v>1766</v>
      </c>
      <c r="Q29" s="59">
        <v>7136</v>
      </c>
      <c r="R29" s="58">
        <v>1626</v>
      </c>
      <c r="S29" s="58">
        <v>1135</v>
      </c>
      <c r="T29" s="58">
        <v>1720</v>
      </c>
      <c r="U29" s="58" t="s">
        <v>125</v>
      </c>
      <c r="V29" s="59">
        <v>4481</v>
      </c>
    </row>
    <row r="30" spans="1:22" ht="12.75" customHeight="1" x14ac:dyDescent="0.25">
      <c r="A30" s="81" t="s">
        <v>0</v>
      </c>
      <c r="B30" s="80"/>
      <c r="C30" s="58">
        <v>44</v>
      </c>
      <c r="D30" s="58">
        <v>18</v>
      </c>
      <c r="E30" s="58">
        <v>3</v>
      </c>
      <c r="F30" s="58">
        <v>3</v>
      </c>
      <c r="G30" s="59">
        <v>68</v>
      </c>
      <c r="H30" s="58">
        <v>7</v>
      </c>
      <c r="I30" s="58">
        <v>4</v>
      </c>
      <c r="J30" s="58">
        <v>4</v>
      </c>
      <c r="K30" s="58">
        <v>5</v>
      </c>
      <c r="L30" s="59">
        <v>21</v>
      </c>
      <c r="M30" s="58">
        <v>3</v>
      </c>
      <c r="N30" s="58">
        <v>2</v>
      </c>
      <c r="O30" s="58">
        <v>2</v>
      </c>
      <c r="P30" s="58">
        <v>1</v>
      </c>
      <c r="Q30" s="59">
        <v>8</v>
      </c>
      <c r="R30" s="58">
        <v>1</v>
      </c>
      <c r="S30" s="58">
        <v>0</v>
      </c>
      <c r="T30" s="58">
        <v>1</v>
      </c>
      <c r="U30" s="58" t="s">
        <v>125</v>
      </c>
      <c r="V30" s="59">
        <v>2</v>
      </c>
    </row>
    <row r="31" spans="1:22" ht="12.75" customHeight="1" x14ac:dyDescent="0.25">
      <c r="A31" s="92" t="s">
        <v>18</v>
      </c>
      <c r="B31" s="93"/>
      <c r="C31" s="89">
        <v>12744</v>
      </c>
      <c r="D31" s="89">
        <v>11811</v>
      </c>
      <c r="E31" s="89">
        <v>11268</v>
      </c>
      <c r="F31" s="89">
        <v>12139</v>
      </c>
      <c r="G31" s="83">
        <v>47963</v>
      </c>
      <c r="H31" s="89">
        <v>12241</v>
      </c>
      <c r="I31" s="89">
        <v>11352</v>
      </c>
      <c r="J31" s="89">
        <v>11184</v>
      </c>
      <c r="K31" s="89">
        <v>12211</v>
      </c>
      <c r="L31" s="83">
        <v>46987</v>
      </c>
      <c r="M31" s="89">
        <v>12477</v>
      </c>
      <c r="N31" s="89">
        <v>10335</v>
      </c>
      <c r="O31" s="89">
        <v>11333</v>
      </c>
      <c r="P31" s="89">
        <v>11203</v>
      </c>
      <c r="Q31" s="83">
        <v>45347</v>
      </c>
      <c r="R31" s="89">
        <v>10512</v>
      </c>
      <c r="S31" s="89">
        <v>8275</v>
      </c>
      <c r="T31" s="89">
        <v>9768</v>
      </c>
      <c r="U31" s="89" t="s">
        <v>125</v>
      </c>
      <c r="V31" s="83">
        <v>28555</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1092</v>
      </c>
      <c r="D36" s="58">
        <v>1201</v>
      </c>
      <c r="E36" s="58">
        <v>1114</v>
      </c>
      <c r="F36" s="58">
        <v>1187</v>
      </c>
      <c r="G36" s="59">
        <v>4594</v>
      </c>
      <c r="H36" s="58">
        <v>1094</v>
      </c>
      <c r="I36" s="58">
        <v>1157</v>
      </c>
      <c r="J36" s="58">
        <v>1133</v>
      </c>
      <c r="K36" s="58">
        <v>1261</v>
      </c>
      <c r="L36" s="59">
        <v>4645</v>
      </c>
      <c r="M36" s="58">
        <v>1115</v>
      </c>
      <c r="N36" s="58">
        <v>1322</v>
      </c>
      <c r="O36" s="58">
        <v>1438</v>
      </c>
      <c r="P36" s="58">
        <v>1537</v>
      </c>
      <c r="Q36" s="59">
        <v>5411</v>
      </c>
      <c r="R36" s="58">
        <v>1203</v>
      </c>
      <c r="S36" s="58">
        <v>1370</v>
      </c>
      <c r="T36" s="58">
        <v>1418</v>
      </c>
      <c r="U36" s="58" t="s">
        <v>125</v>
      </c>
      <c r="V36" s="59">
        <v>3990</v>
      </c>
    </row>
    <row r="37" spans="1:22" ht="12.75" customHeight="1" x14ac:dyDescent="0.25">
      <c r="A37" s="63" t="s">
        <v>71</v>
      </c>
      <c r="B37" s="54"/>
      <c r="C37" s="58">
        <v>207</v>
      </c>
      <c r="D37" s="58">
        <v>243</v>
      </c>
      <c r="E37" s="58">
        <v>252</v>
      </c>
      <c r="F37" s="58">
        <v>231</v>
      </c>
      <c r="G37" s="59">
        <v>933</v>
      </c>
      <c r="H37" s="58">
        <v>165</v>
      </c>
      <c r="I37" s="58">
        <v>166</v>
      </c>
      <c r="J37" s="58">
        <v>204</v>
      </c>
      <c r="K37" s="58">
        <v>184</v>
      </c>
      <c r="L37" s="59">
        <v>719</v>
      </c>
      <c r="M37" s="58">
        <v>241</v>
      </c>
      <c r="N37" s="58">
        <v>213</v>
      </c>
      <c r="O37" s="58">
        <v>238</v>
      </c>
      <c r="P37" s="58">
        <v>225</v>
      </c>
      <c r="Q37" s="59">
        <v>916</v>
      </c>
      <c r="R37" s="58">
        <v>208</v>
      </c>
      <c r="S37" s="58">
        <v>132</v>
      </c>
      <c r="T37" s="58">
        <v>216</v>
      </c>
      <c r="U37" s="58" t="s">
        <v>125</v>
      </c>
      <c r="V37" s="59">
        <v>556</v>
      </c>
    </row>
    <row r="38" spans="1:22" ht="12.75" customHeight="1" x14ac:dyDescent="0.25">
      <c r="A38" s="63" t="s">
        <v>82</v>
      </c>
      <c r="B38" s="54"/>
      <c r="C38" s="58">
        <v>3624</v>
      </c>
      <c r="D38" s="58">
        <v>3877</v>
      </c>
      <c r="E38" s="58">
        <v>3881</v>
      </c>
      <c r="F38" s="58">
        <v>3865</v>
      </c>
      <c r="G38" s="59">
        <v>15247</v>
      </c>
      <c r="H38" s="58">
        <v>3603</v>
      </c>
      <c r="I38" s="58">
        <v>3492</v>
      </c>
      <c r="J38" s="58">
        <v>4018</v>
      </c>
      <c r="K38" s="58">
        <v>3760</v>
      </c>
      <c r="L38" s="59">
        <v>14874</v>
      </c>
      <c r="M38" s="58">
        <v>3832</v>
      </c>
      <c r="N38" s="58">
        <v>3441</v>
      </c>
      <c r="O38" s="58">
        <v>3409</v>
      </c>
      <c r="P38" s="58">
        <v>3481</v>
      </c>
      <c r="Q38" s="59">
        <v>14164</v>
      </c>
      <c r="R38" s="58">
        <v>3236</v>
      </c>
      <c r="S38" s="58">
        <v>2441</v>
      </c>
      <c r="T38" s="58">
        <v>2867</v>
      </c>
      <c r="U38" s="58" t="s">
        <v>125</v>
      </c>
      <c r="V38" s="59">
        <v>8544</v>
      </c>
    </row>
    <row r="39" spans="1:22" ht="12.75" customHeight="1" x14ac:dyDescent="0.25">
      <c r="A39" s="63" t="s">
        <v>35</v>
      </c>
      <c r="B39" s="54"/>
      <c r="C39" s="58">
        <v>114</v>
      </c>
      <c r="D39" s="58">
        <v>98</v>
      </c>
      <c r="E39" s="58">
        <v>128</v>
      </c>
      <c r="F39" s="58">
        <v>118</v>
      </c>
      <c r="G39" s="59">
        <v>458</v>
      </c>
      <c r="H39" s="58">
        <v>100</v>
      </c>
      <c r="I39" s="58">
        <v>110</v>
      </c>
      <c r="J39" s="58">
        <v>124</v>
      </c>
      <c r="K39" s="58">
        <v>126</v>
      </c>
      <c r="L39" s="59">
        <v>459</v>
      </c>
      <c r="M39" s="58">
        <v>131</v>
      </c>
      <c r="N39" s="58">
        <v>150</v>
      </c>
      <c r="O39" s="58">
        <v>148</v>
      </c>
      <c r="P39" s="58">
        <v>132</v>
      </c>
      <c r="Q39" s="59">
        <v>560</v>
      </c>
      <c r="R39" s="58">
        <v>129</v>
      </c>
      <c r="S39" s="58">
        <v>103</v>
      </c>
      <c r="T39" s="58">
        <v>116</v>
      </c>
      <c r="U39" s="58" t="s">
        <v>125</v>
      </c>
      <c r="V39" s="59">
        <v>348</v>
      </c>
    </row>
    <row r="40" spans="1:22" ht="12.75" customHeight="1" x14ac:dyDescent="0.25">
      <c r="A40" s="63" t="s">
        <v>72</v>
      </c>
      <c r="B40" s="54"/>
      <c r="C40" s="58">
        <v>492</v>
      </c>
      <c r="D40" s="58">
        <v>336</v>
      </c>
      <c r="E40" s="58">
        <v>394</v>
      </c>
      <c r="F40" s="58">
        <v>479</v>
      </c>
      <c r="G40" s="59">
        <v>1701</v>
      </c>
      <c r="H40" s="58">
        <v>327</v>
      </c>
      <c r="I40" s="58">
        <v>284</v>
      </c>
      <c r="J40" s="58">
        <v>339</v>
      </c>
      <c r="K40" s="58">
        <v>400</v>
      </c>
      <c r="L40" s="59">
        <v>1350</v>
      </c>
      <c r="M40" s="58">
        <v>331</v>
      </c>
      <c r="N40" s="58">
        <v>286</v>
      </c>
      <c r="O40" s="58">
        <v>351</v>
      </c>
      <c r="P40" s="58">
        <v>382</v>
      </c>
      <c r="Q40" s="59">
        <v>1350</v>
      </c>
      <c r="R40" s="58">
        <v>357</v>
      </c>
      <c r="S40" s="58">
        <v>298</v>
      </c>
      <c r="T40" s="58">
        <v>349</v>
      </c>
      <c r="U40" s="58" t="s">
        <v>125</v>
      </c>
      <c r="V40" s="59">
        <v>1004</v>
      </c>
    </row>
    <row r="41" spans="1:22" ht="12.75" customHeight="1" x14ac:dyDescent="0.25">
      <c r="A41" s="63" t="s">
        <v>36</v>
      </c>
      <c r="B41" s="54"/>
      <c r="C41" s="58">
        <v>1099</v>
      </c>
      <c r="D41" s="58">
        <v>1192</v>
      </c>
      <c r="E41" s="58">
        <v>1027</v>
      </c>
      <c r="F41" s="58">
        <v>959</v>
      </c>
      <c r="G41" s="59">
        <v>4277</v>
      </c>
      <c r="H41" s="58">
        <v>1172</v>
      </c>
      <c r="I41" s="58">
        <v>1100</v>
      </c>
      <c r="J41" s="58">
        <v>1053</v>
      </c>
      <c r="K41" s="58">
        <v>1202</v>
      </c>
      <c r="L41" s="59">
        <v>4527</v>
      </c>
      <c r="M41" s="58">
        <v>1280</v>
      </c>
      <c r="N41" s="58">
        <v>1219</v>
      </c>
      <c r="O41" s="58">
        <v>1178</v>
      </c>
      <c r="P41" s="58">
        <v>1233</v>
      </c>
      <c r="Q41" s="59">
        <v>4910</v>
      </c>
      <c r="R41" s="58">
        <v>1163</v>
      </c>
      <c r="S41" s="58">
        <v>1023</v>
      </c>
      <c r="T41" s="58">
        <v>1031</v>
      </c>
      <c r="U41" s="58" t="s">
        <v>125</v>
      </c>
      <c r="V41" s="59">
        <v>3217</v>
      </c>
    </row>
    <row r="42" spans="1:22" ht="12.75" customHeight="1" x14ac:dyDescent="0.25">
      <c r="A42" s="63" t="s">
        <v>34</v>
      </c>
      <c r="B42" s="54"/>
      <c r="C42" s="58">
        <v>95</v>
      </c>
      <c r="D42" s="58">
        <v>101</v>
      </c>
      <c r="E42" s="58">
        <v>127</v>
      </c>
      <c r="F42" s="58">
        <v>128</v>
      </c>
      <c r="G42" s="59">
        <v>452</v>
      </c>
      <c r="H42" s="58">
        <v>106</v>
      </c>
      <c r="I42" s="58">
        <v>104</v>
      </c>
      <c r="J42" s="58">
        <v>144</v>
      </c>
      <c r="K42" s="58">
        <v>117</v>
      </c>
      <c r="L42" s="59">
        <v>471</v>
      </c>
      <c r="M42" s="58">
        <v>114</v>
      </c>
      <c r="N42" s="58">
        <v>122</v>
      </c>
      <c r="O42" s="58">
        <v>133</v>
      </c>
      <c r="P42" s="58">
        <v>121</v>
      </c>
      <c r="Q42" s="59">
        <v>490</v>
      </c>
      <c r="R42" s="58">
        <v>94</v>
      </c>
      <c r="S42" s="58">
        <v>111</v>
      </c>
      <c r="T42" s="58">
        <v>90</v>
      </c>
      <c r="U42" s="58" t="s">
        <v>125</v>
      </c>
      <c r="V42" s="59">
        <v>295</v>
      </c>
    </row>
    <row r="43" spans="1:22" ht="12.75" customHeight="1" x14ac:dyDescent="0.25">
      <c r="A43" s="63" t="s">
        <v>73</v>
      </c>
      <c r="B43" s="54"/>
      <c r="C43" s="58">
        <v>378</v>
      </c>
      <c r="D43" s="58">
        <v>322</v>
      </c>
      <c r="E43" s="58">
        <v>260</v>
      </c>
      <c r="F43" s="58">
        <v>325</v>
      </c>
      <c r="G43" s="59">
        <v>1286</v>
      </c>
      <c r="H43" s="58">
        <v>306</v>
      </c>
      <c r="I43" s="58">
        <v>318</v>
      </c>
      <c r="J43" s="58">
        <v>343</v>
      </c>
      <c r="K43" s="58">
        <v>262</v>
      </c>
      <c r="L43" s="59">
        <v>1229</v>
      </c>
      <c r="M43" s="58">
        <v>359</v>
      </c>
      <c r="N43" s="58">
        <v>279</v>
      </c>
      <c r="O43" s="58">
        <v>325</v>
      </c>
      <c r="P43" s="58">
        <v>283</v>
      </c>
      <c r="Q43" s="59">
        <v>1245</v>
      </c>
      <c r="R43" s="58">
        <v>347</v>
      </c>
      <c r="S43" s="58">
        <v>276</v>
      </c>
      <c r="T43" s="58">
        <v>324</v>
      </c>
      <c r="U43" s="58" t="s">
        <v>125</v>
      </c>
      <c r="V43" s="59">
        <v>947</v>
      </c>
    </row>
    <row r="44" spans="1:22" ht="12.75" customHeight="1" x14ac:dyDescent="0.25">
      <c r="A44" s="63" t="s">
        <v>85</v>
      </c>
      <c r="B44" s="54"/>
      <c r="C44" s="58">
        <v>1</v>
      </c>
      <c r="D44" s="58">
        <v>0</v>
      </c>
      <c r="E44" s="58">
        <v>0</v>
      </c>
      <c r="F44" s="58">
        <v>0</v>
      </c>
      <c r="G44" s="59">
        <v>2</v>
      </c>
      <c r="H44" s="58">
        <v>1</v>
      </c>
      <c r="I44" s="58">
        <v>1</v>
      </c>
      <c r="J44" s="58">
        <v>1</v>
      </c>
      <c r="K44" s="58">
        <v>1</v>
      </c>
      <c r="L44" s="59">
        <v>4</v>
      </c>
      <c r="M44" s="58">
        <v>1</v>
      </c>
      <c r="N44" s="58">
        <v>1</v>
      </c>
      <c r="O44" s="58">
        <v>2</v>
      </c>
      <c r="P44" s="58">
        <v>1</v>
      </c>
      <c r="Q44" s="59">
        <v>5</v>
      </c>
      <c r="R44" s="58">
        <v>4</v>
      </c>
      <c r="S44" s="58">
        <v>3</v>
      </c>
      <c r="T44" s="58">
        <v>2</v>
      </c>
      <c r="U44" s="58" t="s">
        <v>125</v>
      </c>
      <c r="V44" s="59">
        <v>9</v>
      </c>
    </row>
    <row r="45" spans="1:22" ht="12.75" customHeight="1" x14ac:dyDescent="0.25">
      <c r="A45" s="90" t="s">
        <v>17</v>
      </c>
      <c r="B45" s="69"/>
      <c r="C45" s="65">
        <v>7101</v>
      </c>
      <c r="D45" s="65">
        <v>7371</v>
      </c>
      <c r="E45" s="65">
        <v>7184</v>
      </c>
      <c r="F45" s="65">
        <v>7293</v>
      </c>
      <c r="G45" s="82">
        <v>28949</v>
      </c>
      <c r="H45" s="65">
        <v>6874</v>
      </c>
      <c r="I45" s="65">
        <v>6732</v>
      </c>
      <c r="J45" s="65">
        <v>7360</v>
      </c>
      <c r="K45" s="65">
        <v>7313</v>
      </c>
      <c r="L45" s="82">
        <v>28279</v>
      </c>
      <c r="M45" s="65">
        <v>7403</v>
      </c>
      <c r="N45" s="65">
        <v>7033</v>
      </c>
      <c r="O45" s="65">
        <v>7222</v>
      </c>
      <c r="P45" s="65">
        <v>7394</v>
      </c>
      <c r="Q45" s="82">
        <v>29052</v>
      </c>
      <c r="R45" s="65">
        <v>6741</v>
      </c>
      <c r="S45" s="65">
        <v>5758</v>
      </c>
      <c r="T45" s="65">
        <v>6412</v>
      </c>
      <c r="U45" s="65" t="s">
        <v>125</v>
      </c>
      <c r="V45" s="82">
        <v>18911</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1855</v>
      </c>
      <c r="D48" s="58">
        <v>1797</v>
      </c>
      <c r="E48" s="58">
        <v>1986</v>
      </c>
      <c r="F48" s="58">
        <v>1939</v>
      </c>
      <c r="G48" s="59">
        <v>7578</v>
      </c>
      <c r="H48" s="58">
        <v>1768</v>
      </c>
      <c r="I48" s="58">
        <v>1617</v>
      </c>
      <c r="J48" s="58">
        <v>1832</v>
      </c>
      <c r="K48" s="58">
        <v>2001</v>
      </c>
      <c r="L48" s="59">
        <v>7218</v>
      </c>
      <c r="M48" s="58">
        <v>1948</v>
      </c>
      <c r="N48" s="58">
        <v>1763</v>
      </c>
      <c r="O48" s="58">
        <v>1965</v>
      </c>
      <c r="P48" s="58">
        <v>1711</v>
      </c>
      <c r="Q48" s="59">
        <v>7387</v>
      </c>
      <c r="R48" s="58">
        <v>1632</v>
      </c>
      <c r="S48" s="58">
        <v>1421</v>
      </c>
      <c r="T48" s="58">
        <v>1799</v>
      </c>
      <c r="U48" s="58" t="s">
        <v>125</v>
      </c>
      <c r="V48" s="59">
        <v>4852</v>
      </c>
    </row>
    <row r="49" spans="1:22" ht="12.75" customHeight="1" x14ac:dyDescent="0.25">
      <c r="A49" s="63" t="s">
        <v>71</v>
      </c>
      <c r="B49" s="84"/>
      <c r="C49" s="58">
        <v>139</v>
      </c>
      <c r="D49" s="58">
        <v>152</v>
      </c>
      <c r="E49" s="58">
        <v>117</v>
      </c>
      <c r="F49" s="58">
        <v>131</v>
      </c>
      <c r="G49" s="59">
        <v>538</v>
      </c>
      <c r="H49" s="58">
        <v>162</v>
      </c>
      <c r="I49" s="58">
        <v>217</v>
      </c>
      <c r="J49" s="58">
        <v>257</v>
      </c>
      <c r="K49" s="58">
        <v>233</v>
      </c>
      <c r="L49" s="59">
        <v>870</v>
      </c>
      <c r="M49" s="58">
        <v>207</v>
      </c>
      <c r="N49" s="58">
        <v>165</v>
      </c>
      <c r="O49" s="58">
        <v>164</v>
      </c>
      <c r="P49" s="58">
        <v>150</v>
      </c>
      <c r="Q49" s="59">
        <v>686</v>
      </c>
      <c r="R49" s="58">
        <v>156</v>
      </c>
      <c r="S49" s="58">
        <v>83</v>
      </c>
      <c r="T49" s="58">
        <v>112</v>
      </c>
      <c r="U49" s="58" t="s">
        <v>125</v>
      </c>
      <c r="V49" s="59">
        <v>351</v>
      </c>
    </row>
    <row r="50" spans="1:22" ht="12.75" customHeight="1" x14ac:dyDescent="0.25">
      <c r="A50" s="63" t="s">
        <v>82</v>
      </c>
      <c r="B50" s="84"/>
      <c r="C50" s="58">
        <v>8569</v>
      </c>
      <c r="D50" s="58">
        <v>7633</v>
      </c>
      <c r="E50" s="58">
        <v>7222</v>
      </c>
      <c r="F50" s="58">
        <v>7974</v>
      </c>
      <c r="G50" s="59">
        <v>31398</v>
      </c>
      <c r="H50" s="58">
        <v>8382</v>
      </c>
      <c r="I50" s="58">
        <v>7524</v>
      </c>
      <c r="J50" s="58">
        <v>7065</v>
      </c>
      <c r="K50" s="58">
        <v>7830</v>
      </c>
      <c r="L50" s="59">
        <v>30801</v>
      </c>
      <c r="M50" s="58">
        <v>8359</v>
      </c>
      <c r="N50" s="58">
        <v>6584</v>
      </c>
      <c r="O50" s="58">
        <v>7013</v>
      </c>
      <c r="P50" s="58">
        <v>7228</v>
      </c>
      <c r="Q50" s="59">
        <v>29184</v>
      </c>
      <c r="R50" s="58">
        <v>6657</v>
      </c>
      <c r="S50" s="58">
        <v>4985</v>
      </c>
      <c r="T50" s="58">
        <v>5903</v>
      </c>
      <c r="U50" s="58" t="s">
        <v>125</v>
      </c>
      <c r="V50" s="59">
        <v>17545</v>
      </c>
    </row>
    <row r="51" spans="1:22" ht="12.75" customHeight="1" x14ac:dyDescent="0.25">
      <c r="A51" s="63" t="s">
        <v>35</v>
      </c>
      <c r="B51" s="84"/>
      <c r="C51" s="58">
        <v>142</v>
      </c>
      <c r="D51" s="58">
        <v>158</v>
      </c>
      <c r="E51" s="58">
        <v>152</v>
      </c>
      <c r="F51" s="58">
        <v>144</v>
      </c>
      <c r="G51" s="59">
        <v>596</v>
      </c>
      <c r="H51" s="58">
        <v>169</v>
      </c>
      <c r="I51" s="58">
        <v>167</v>
      </c>
      <c r="J51" s="58">
        <v>183</v>
      </c>
      <c r="K51" s="58">
        <v>167</v>
      </c>
      <c r="L51" s="59">
        <v>686</v>
      </c>
      <c r="M51" s="58">
        <v>183</v>
      </c>
      <c r="N51" s="58">
        <v>179</v>
      </c>
      <c r="O51" s="58">
        <v>206</v>
      </c>
      <c r="P51" s="58">
        <v>176</v>
      </c>
      <c r="Q51" s="59">
        <v>743</v>
      </c>
      <c r="R51" s="58">
        <v>160</v>
      </c>
      <c r="S51" s="58">
        <v>158</v>
      </c>
      <c r="T51" s="58">
        <v>163</v>
      </c>
      <c r="U51" s="58" t="s">
        <v>125</v>
      </c>
      <c r="V51" s="59">
        <v>481</v>
      </c>
    </row>
    <row r="52" spans="1:22" ht="12.75" customHeight="1" x14ac:dyDescent="0.25">
      <c r="A52" s="63" t="s">
        <v>72</v>
      </c>
      <c r="B52" s="84"/>
      <c r="C52" s="58">
        <v>357</v>
      </c>
      <c r="D52" s="58">
        <v>509</v>
      </c>
      <c r="E52" s="58">
        <v>245</v>
      </c>
      <c r="F52" s="58">
        <v>228</v>
      </c>
      <c r="G52" s="59">
        <v>1338</v>
      </c>
      <c r="H52" s="58">
        <v>171</v>
      </c>
      <c r="I52" s="58">
        <v>153</v>
      </c>
      <c r="J52" s="58">
        <v>144</v>
      </c>
      <c r="K52" s="58">
        <v>155</v>
      </c>
      <c r="L52" s="59">
        <v>623</v>
      </c>
      <c r="M52" s="58">
        <v>133</v>
      </c>
      <c r="N52" s="58">
        <v>131</v>
      </c>
      <c r="O52" s="58">
        <v>182</v>
      </c>
      <c r="P52" s="58">
        <v>136</v>
      </c>
      <c r="Q52" s="59">
        <v>581</v>
      </c>
      <c r="R52" s="58">
        <v>160</v>
      </c>
      <c r="S52" s="58">
        <v>187</v>
      </c>
      <c r="T52" s="58">
        <v>180</v>
      </c>
      <c r="U52" s="58" t="s">
        <v>125</v>
      </c>
      <c r="V52" s="59">
        <v>527</v>
      </c>
    </row>
    <row r="53" spans="1:22" ht="12.75" customHeight="1" x14ac:dyDescent="0.25">
      <c r="A53" s="63" t="s">
        <v>36</v>
      </c>
      <c r="B53" s="84"/>
      <c r="C53" s="58">
        <v>909</v>
      </c>
      <c r="D53" s="58">
        <v>918</v>
      </c>
      <c r="E53" s="58">
        <v>803</v>
      </c>
      <c r="F53" s="58">
        <v>1036</v>
      </c>
      <c r="G53" s="59">
        <v>3665</v>
      </c>
      <c r="H53" s="58">
        <v>864</v>
      </c>
      <c r="I53" s="58">
        <v>894</v>
      </c>
      <c r="J53" s="58">
        <v>989</v>
      </c>
      <c r="K53" s="58">
        <v>1043</v>
      </c>
      <c r="L53" s="59">
        <v>3790</v>
      </c>
      <c r="M53" s="58">
        <v>937</v>
      </c>
      <c r="N53" s="58">
        <v>849</v>
      </c>
      <c r="O53" s="58">
        <v>951</v>
      </c>
      <c r="P53" s="58">
        <v>950</v>
      </c>
      <c r="Q53" s="59">
        <v>3687</v>
      </c>
      <c r="R53" s="58">
        <v>936</v>
      </c>
      <c r="S53" s="58">
        <v>774</v>
      </c>
      <c r="T53" s="58">
        <v>862</v>
      </c>
      <c r="U53" s="58" t="s">
        <v>125</v>
      </c>
      <c r="V53" s="59">
        <v>2572</v>
      </c>
    </row>
    <row r="54" spans="1:22" ht="12.75" customHeight="1" x14ac:dyDescent="0.25">
      <c r="A54" s="63" t="s">
        <v>34</v>
      </c>
      <c r="B54" s="84"/>
      <c r="C54" s="58">
        <v>129</v>
      </c>
      <c r="D54" s="58">
        <v>149</v>
      </c>
      <c r="E54" s="58">
        <v>224</v>
      </c>
      <c r="F54" s="58">
        <v>163</v>
      </c>
      <c r="G54" s="59">
        <v>664</v>
      </c>
      <c r="H54" s="58">
        <v>169</v>
      </c>
      <c r="I54" s="58">
        <v>248</v>
      </c>
      <c r="J54" s="58">
        <v>210</v>
      </c>
      <c r="K54" s="58">
        <v>247</v>
      </c>
      <c r="L54" s="59">
        <v>873</v>
      </c>
      <c r="M54" s="58">
        <v>174</v>
      </c>
      <c r="N54" s="58">
        <v>174</v>
      </c>
      <c r="O54" s="58">
        <v>232</v>
      </c>
      <c r="P54" s="58">
        <v>265</v>
      </c>
      <c r="Q54" s="59">
        <v>845</v>
      </c>
      <c r="R54" s="58">
        <v>187</v>
      </c>
      <c r="S54" s="58">
        <v>159</v>
      </c>
      <c r="T54" s="58">
        <v>188</v>
      </c>
      <c r="U54" s="58" t="s">
        <v>125</v>
      </c>
      <c r="V54" s="59">
        <v>534</v>
      </c>
    </row>
    <row r="55" spans="1:22" ht="12.75" customHeight="1" x14ac:dyDescent="0.25">
      <c r="A55" s="63" t="s">
        <v>73</v>
      </c>
      <c r="B55" s="84"/>
      <c r="C55" s="58">
        <v>643</v>
      </c>
      <c r="D55" s="58">
        <v>497</v>
      </c>
      <c r="E55" s="58">
        <v>521</v>
      </c>
      <c r="F55" s="58">
        <v>525</v>
      </c>
      <c r="G55" s="59">
        <v>2186</v>
      </c>
      <c r="H55" s="58">
        <v>556</v>
      </c>
      <c r="I55" s="58">
        <v>532</v>
      </c>
      <c r="J55" s="58">
        <v>503</v>
      </c>
      <c r="K55" s="58">
        <v>535</v>
      </c>
      <c r="L55" s="59">
        <v>2125</v>
      </c>
      <c r="M55" s="58">
        <v>536</v>
      </c>
      <c r="N55" s="58">
        <v>491</v>
      </c>
      <c r="O55" s="58">
        <v>621</v>
      </c>
      <c r="P55" s="58">
        <v>587</v>
      </c>
      <c r="Q55" s="59">
        <v>2235</v>
      </c>
      <c r="R55" s="58">
        <v>624</v>
      </c>
      <c r="S55" s="58">
        <v>508</v>
      </c>
      <c r="T55" s="58">
        <v>560</v>
      </c>
      <c r="U55" s="58" t="s">
        <v>125</v>
      </c>
      <c r="V55" s="59">
        <v>1692</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12744</v>
      </c>
      <c r="D57" s="89">
        <v>11811</v>
      </c>
      <c r="E57" s="89">
        <v>11268</v>
      </c>
      <c r="F57" s="89">
        <v>12139</v>
      </c>
      <c r="G57" s="94">
        <v>47963</v>
      </c>
      <c r="H57" s="89">
        <v>12241</v>
      </c>
      <c r="I57" s="89">
        <v>11352</v>
      </c>
      <c r="J57" s="89">
        <v>11184</v>
      </c>
      <c r="K57" s="89">
        <v>12211</v>
      </c>
      <c r="L57" s="94">
        <v>46987</v>
      </c>
      <c r="M57" s="89">
        <v>12477</v>
      </c>
      <c r="N57" s="89">
        <v>10335</v>
      </c>
      <c r="O57" s="89">
        <v>11333</v>
      </c>
      <c r="P57" s="89">
        <v>11203</v>
      </c>
      <c r="Q57" s="94">
        <v>45347</v>
      </c>
      <c r="R57" s="89">
        <v>10512</v>
      </c>
      <c r="S57" s="89">
        <v>8275</v>
      </c>
      <c r="T57" s="89">
        <v>9768</v>
      </c>
      <c r="U57" s="89" t="s">
        <v>125</v>
      </c>
      <c r="V57" s="94">
        <v>28555</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0AE4DC63-3F74-464E-A0BF-9D078E3D628C}"/>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14_x000D_&amp;1#&amp;"Calibri"&amp;10&amp;K000000OFFICIAL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9</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291</v>
      </c>
      <c r="D8" s="58">
        <v>302</v>
      </c>
      <c r="E8" s="58">
        <v>298</v>
      </c>
      <c r="F8" s="58">
        <v>309</v>
      </c>
      <c r="G8" s="59">
        <v>1199</v>
      </c>
      <c r="H8" s="58">
        <v>273</v>
      </c>
      <c r="I8" s="58">
        <v>284</v>
      </c>
      <c r="J8" s="58">
        <v>281</v>
      </c>
      <c r="K8" s="58">
        <v>309</v>
      </c>
      <c r="L8" s="59">
        <v>1147</v>
      </c>
      <c r="M8" s="58">
        <v>293</v>
      </c>
      <c r="N8" s="58">
        <v>304</v>
      </c>
      <c r="O8" s="58">
        <v>320</v>
      </c>
      <c r="P8" s="58">
        <v>325</v>
      </c>
      <c r="Q8" s="59">
        <v>1243</v>
      </c>
      <c r="R8" s="58">
        <v>297</v>
      </c>
      <c r="S8" s="58">
        <v>289</v>
      </c>
      <c r="T8" s="58">
        <v>284</v>
      </c>
      <c r="U8" s="58" t="s">
        <v>125</v>
      </c>
      <c r="V8" s="59">
        <v>870</v>
      </c>
    </row>
    <row r="9" spans="1:22" ht="12.75" customHeight="1" x14ac:dyDescent="0.25">
      <c r="A9" s="63" t="s">
        <v>22</v>
      </c>
      <c r="B9" s="80"/>
      <c r="C9" s="58">
        <v>362</v>
      </c>
      <c r="D9" s="58">
        <v>389</v>
      </c>
      <c r="E9" s="58">
        <v>472</v>
      </c>
      <c r="F9" s="58">
        <v>474</v>
      </c>
      <c r="G9" s="59">
        <v>1697</v>
      </c>
      <c r="H9" s="58">
        <v>396</v>
      </c>
      <c r="I9" s="58">
        <v>444</v>
      </c>
      <c r="J9" s="58">
        <v>492</v>
      </c>
      <c r="K9" s="58">
        <v>535</v>
      </c>
      <c r="L9" s="59">
        <v>1868</v>
      </c>
      <c r="M9" s="58">
        <v>429</v>
      </c>
      <c r="N9" s="58">
        <v>436</v>
      </c>
      <c r="O9" s="58">
        <v>493</v>
      </c>
      <c r="P9" s="58">
        <v>464</v>
      </c>
      <c r="Q9" s="59">
        <v>1822</v>
      </c>
      <c r="R9" s="58">
        <v>342</v>
      </c>
      <c r="S9" s="58">
        <v>249</v>
      </c>
      <c r="T9" s="58">
        <v>397</v>
      </c>
      <c r="U9" s="58" t="s">
        <v>125</v>
      </c>
      <c r="V9" s="59">
        <v>988</v>
      </c>
    </row>
    <row r="10" spans="1:22" ht="12.75" customHeight="1" x14ac:dyDescent="0.25">
      <c r="A10" s="63" t="s">
        <v>23</v>
      </c>
      <c r="B10" s="80"/>
      <c r="C10" s="58">
        <v>219</v>
      </c>
      <c r="D10" s="58">
        <v>223</v>
      </c>
      <c r="E10" s="58">
        <v>199</v>
      </c>
      <c r="F10" s="58">
        <v>199</v>
      </c>
      <c r="G10" s="59">
        <v>840</v>
      </c>
      <c r="H10" s="58">
        <v>202</v>
      </c>
      <c r="I10" s="58">
        <v>215</v>
      </c>
      <c r="J10" s="58">
        <v>202</v>
      </c>
      <c r="K10" s="58">
        <v>221</v>
      </c>
      <c r="L10" s="59">
        <v>839</v>
      </c>
      <c r="M10" s="58">
        <v>208</v>
      </c>
      <c r="N10" s="58">
        <v>205</v>
      </c>
      <c r="O10" s="58">
        <v>199</v>
      </c>
      <c r="P10" s="58">
        <v>202</v>
      </c>
      <c r="Q10" s="59">
        <v>813</v>
      </c>
      <c r="R10" s="58">
        <v>247</v>
      </c>
      <c r="S10" s="58">
        <v>177</v>
      </c>
      <c r="T10" s="58">
        <v>246</v>
      </c>
      <c r="U10" s="58" t="s">
        <v>125</v>
      </c>
      <c r="V10" s="59">
        <v>670</v>
      </c>
    </row>
    <row r="11" spans="1:22" ht="12.75" customHeight="1" x14ac:dyDescent="0.25">
      <c r="A11" s="63" t="s">
        <v>24</v>
      </c>
      <c r="B11" s="80"/>
      <c r="C11" s="58">
        <v>1481</v>
      </c>
      <c r="D11" s="58">
        <v>1580</v>
      </c>
      <c r="E11" s="58">
        <v>1359</v>
      </c>
      <c r="F11" s="58">
        <v>1648</v>
      </c>
      <c r="G11" s="59">
        <v>6068</v>
      </c>
      <c r="H11" s="58">
        <v>1143</v>
      </c>
      <c r="I11" s="58">
        <v>2082</v>
      </c>
      <c r="J11" s="58">
        <v>1974</v>
      </c>
      <c r="K11" s="58">
        <v>1603</v>
      </c>
      <c r="L11" s="59">
        <v>6802</v>
      </c>
      <c r="M11" s="58">
        <v>1581</v>
      </c>
      <c r="N11" s="58">
        <v>1654</v>
      </c>
      <c r="O11" s="58">
        <v>1309</v>
      </c>
      <c r="P11" s="58">
        <v>1393</v>
      </c>
      <c r="Q11" s="59">
        <v>5938</v>
      </c>
      <c r="R11" s="58">
        <v>1673</v>
      </c>
      <c r="S11" s="58">
        <v>1034</v>
      </c>
      <c r="T11" s="58">
        <v>1101</v>
      </c>
      <c r="U11" s="58" t="s">
        <v>125</v>
      </c>
      <c r="V11" s="59">
        <v>3808</v>
      </c>
    </row>
    <row r="12" spans="1:22" ht="12.75" customHeight="1" x14ac:dyDescent="0.25">
      <c r="A12" s="63" t="s">
        <v>25</v>
      </c>
      <c r="B12" s="80"/>
      <c r="C12" s="58">
        <v>4</v>
      </c>
      <c r="D12" s="58">
        <v>4</v>
      </c>
      <c r="E12" s="58">
        <v>7</v>
      </c>
      <c r="F12" s="58">
        <v>5</v>
      </c>
      <c r="G12" s="59">
        <v>20</v>
      </c>
      <c r="H12" s="58">
        <v>4</v>
      </c>
      <c r="I12" s="58">
        <v>4</v>
      </c>
      <c r="J12" s="58">
        <v>5</v>
      </c>
      <c r="K12" s="58">
        <v>3</v>
      </c>
      <c r="L12" s="59">
        <v>15</v>
      </c>
      <c r="M12" s="58">
        <v>3</v>
      </c>
      <c r="N12" s="58">
        <v>5</v>
      </c>
      <c r="O12" s="58">
        <v>3</v>
      </c>
      <c r="P12" s="58">
        <v>5</v>
      </c>
      <c r="Q12" s="59">
        <v>16</v>
      </c>
      <c r="R12" s="58">
        <v>3</v>
      </c>
      <c r="S12" s="58">
        <v>4</v>
      </c>
      <c r="T12" s="58">
        <v>3</v>
      </c>
      <c r="U12" s="58" t="s">
        <v>125</v>
      </c>
      <c r="V12" s="59">
        <v>9</v>
      </c>
    </row>
    <row r="13" spans="1:22" ht="12.75" customHeight="1" x14ac:dyDescent="0.25">
      <c r="A13" s="63" t="s">
        <v>26</v>
      </c>
      <c r="B13" s="80"/>
      <c r="C13" s="58">
        <v>814</v>
      </c>
      <c r="D13" s="58">
        <v>805</v>
      </c>
      <c r="E13" s="58">
        <v>900</v>
      </c>
      <c r="F13" s="58">
        <v>829</v>
      </c>
      <c r="G13" s="59">
        <v>3347</v>
      </c>
      <c r="H13" s="58">
        <v>943</v>
      </c>
      <c r="I13" s="58">
        <v>833</v>
      </c>
      <c r="J13" s="58">
        <v>851</v>
      </c>
      <c r="K13" s="58">
        <v>875</v>
      </c>
      <c r="L13" s="59">
        <v>3502</v>
      </c>
      <c r="M13" s="58">
        <v>902</v>
      </c>
      <c r="N13" s="58">
        <v>715</v>
      </c>
      <c r="O13" s="58">
        <v>868</v>
      </c>
      <c r="P13" s="58">
        <v>819</v>
      </c>
      <c r="Q13" s="59">
        <v>3304</v>
      </c>
      <c r="R13" s="58">
        <v>914</v>
      </c>
      <c r="S13" s="58">
        <v>1033</v>
      </c>
      <c r="T13" s="58">
        <v>926</v>
      </c>
      <c r="U13" s="58" t="s">
        <v>125</v>
      </c>
      <c r="V13" s="59">
        <v>2872</v>
      </c>
    </row>
    <row r="14" spans="1:22" ht="12.75" customHeight="1" x14ac:dyDescent="0.25">
      <c r="A14" s="63" t="s">
        <v>27</v>
      </c>
      <c r="B14" s="80"/>
      <c r="C14" s="58">
        <v>985</v>
      </c>
      <c r="D14" s="58">
        <v>835</v>
      </c>
      <c r="E14" s="58">
        <v>984</v>
      </c>
      <c r="F14" s="58">
        <v>1132</v>
      </c>
      <c r="G14" s="59">
        <v>3936</v>
      </c>
      <c r="H14" s="58">
        <v>1263</v>
      </c>
      <c r="I14" s="58">
        <v>915</v>
      </c>
      <c r="J14" s="58">
        <v>1078</v>
      </c>
      <c r="K14" s="58">
        <v>1089</v>
      </c>
      <c r="L14" s="59">
        <v>4345</v>
      </c>
      <c r="M14" s="58">
        <v>951</v>
      </c>
      <c r="N14" s="58">
        <v>1353</v>
      </c>
      <c r="O14" s="58">
        <v>1226</v>
      </c>
      <c r="P14" s="58">
        <v>1026</v>
      </c>
      <c r="Q14" s="59">
        <v>4556</v>
      </c>
      <c r="R14" s="58">
        <v>1364</v>
      </c>
      <c r="S14" s="58">
        <v>1908</v>
      </c>
      <c r="T14" s="58">
        <v>1966</v>
      </c>
      <c r="U14" s="58" t="s">
        <v>125</v>
      </c>
      <c r="V14" s="59">
        <v>5237</v>
      </c>
    </row>
    <row r="15" spans="1:22" ht="12.75" customHeight="1" x14ac:dyDescent="0.25">
      <c r="A15" s="63" t="s">
        <v>28</v>
      </c>
      <c r="B15" s="80"/>
      <c r="C15" s="58">
        <v>1334</v>
      </c>
      <c r="D15" s="58">
        <v>1384</v>
      </c>
      <c r="E15" s="58">
        <v>1326</v>
      </c>
      <c r="F15" s="58">
        <v>1219</v>
      </c>
      <c r="G15" s="59">
        <v>5263</v>
      </c>
      <c r="H15" s="58">
        <v>1396</v>
      </c>
      <c r="I15" s="58">
        <v>1223</v>
      </c>
      <c r="J15" s="58">
        <v>1340</v>
      </c>
      <c r="K15" s="58">
        <v>1420</v>
      </c>
      <c r="L15" s="59">
        <v>5379</v>
      </c>
      <c r="M15" s="58">
        <v>1787</v>
      </c>
      <c r="N15" s="58">
        <v>1586</v>
      </c>
      <c r="O15" s="58">
        <v>1559</v>
      </c>
      <c r="P15" s="58">
        <v>1747</v>
      </c>
      <c r="Q15" s="59">
        <v>6679</v>
      </c>
      <c r="R15" s="58">
        <v>1247</v>
      </c>
      <c r="S15" s="58">
        <v>1047</v>
      </c>
      <c r="T15" s="58">
        <v>1188</v>
      </c>
      <c r="U15" s="58" t="s">
        <v>125</v>
      </c>
      <c r="V15" s="59">
        <v>3483</v>
      </c>
    </row>
    <row r="16" spans="1:22" ht="12.75" customHeight="1" x14ac:dyDescent="0.25">
      <c r="A16" s="63" t="s">
        <v>1</v>
      </c>
      <c r="B16" s="80"/>
      <c r="C16" s="58">
        <v>3572</v>
      </c>
      <c r="D16" s="58">
        <v>3433</v>
      </c>
      <c r="E16" s="58">
        <v>3229</v>
      </c>
      <c r="F16" s="58">
        <v>3394</v>
      </c>
      <c r="G16" s="59">
        <v>13627</v>
      </c>
      <c r="H16" s="58">
        <v>3675</v>
      </c>
      <c r="I16" s="58">
        <v>3339</v>
      </c>
      <c r="J16" s="58">
        <v>2891</v>
      </c>
      <c r="K16" s="58">
        <v>3444</v>
      </c>
      <c r="L16" s="59">
        <v>13348</v>
      </c>
      <c r="M16" s="58">
        <v>4639</v>
      </c>
      <c r="N16" s="58">
        <v>4680</v>
      </c>
      <c r="O16" s="58">
        <v>4675</v>
      </c>
      <c r="P16" s="58">
        <v>5343</v>
      </c>
      <c r="Q16" s="59">
        <v>19337</v>
      </c>
      <c r="R16" s="58">
        <v>3804</v>
      </c>
      <c r="S16" s="58">
        <v>1863</v>
      </c>
      <c r="T16" s="58">
        <v>3265</v>
      </c>
      <c r="U16" s="58" t="s">
        <v>125</v>
      </c>
      <c r="V16" s="59">
        <v>8932</v>
      </c>
    </row>
    <row r="17" spans="1:22" ht="12.75" customHeight="1" x14ac:dyDescent="0.25">
      <c r="A17" s="63" t="s">
        <v>0</v>
      </c>
      <c r="B17" s="80"/>
      <c r="C17" s="58">
        <v>46</v>
      </c>
      <c r="D17" s="58">
        <v>43</v>
      </c>
      <c r="E17" s="58">
        <v>50</v>
      </c>
      <c r="F17" s="58">
        <v>56</v>
      </c>
      <c r="G17" s="59">
        <v>194</v>
      </c>
      <c r="H17" s="58">
        <v>44</v>
      </c>
      <c r="I17" s="58">
        <v>58</v>
      </c>
      <c r="J17" s="58">
        <v>53</v>
      </c>
      <c r="K17" s="58">
        <v>64</v>
      </c>
      <c r="L17" s="59">
        <v>219</v>
      </c>
      <c r="M17" s="58">
        <v>43</v>
      </c>
      <c r="N17" s="58">
        <v>38</v>
      </c>
      <c r="O17" s="58">
        <v>38</v>
      </c>
      <c r="P17" s="58">
        <v>47</v>
      </c>
      <c r="Q17" s="59">
        <v>166</v>
      </c>
      <c r="R17" s="58">
        <v>33</v>
      </c>
      <c r="S17" s="58">
        <v>38</v>
      </c>
      <c r="T17" s="58">
        <v>40</v>
      </c>
      <c r="U17" s="58" t="s">
        <v>125</v>
      </c>
      <c r="V17" s="59">
        <v>111</v>
      </c>
    </row>
    <row r="18" spans="1:22" ht="15.55" x14ac:dyDescent="0.25">
      <c r="A18" s="90" t="s">
        <v>17</v>
      </c>
      <c r="B18" s="91"/>
      <c r="C18" s="65">
        <v>9107</v>
      </c>
      <c r="D18" s="65">
        <v>8997</v>
      </c>
      <c r="E18" s="65">
        <v>8823</v>
      </c>
      <c r="F18" s="65">
        <v>9265</v>
      </c>
      <c r="G18" s="66">
        <v>36192</v>
      </c>
      <c r="H18" s="65">
        <v>9338</v>
      </c>
      <c r="I18" s="65">
        <v>9397</v>
      </c>
      <c r="J18" s="65">
        <v>9167</v>
      </c>
      <c r="K18" s="65">
        <v>9563</v>
      </c>
      <c r="L18" s="66">
        <v>37466</v>
      </c>
      <c r="M18" s="65">
        <v>10837</v>
      </c>
      <c r="N18" s="65">
        <v>10976</v>
      </c>
      <c r="O18" s="65">
        <v>10690</v>
      </c>
      <c r="P18" s="65">
        <v>11371</v>
      </c>
      <c r="Q18" s="66">
        <v>43873</v>
      </c>
      <c r="R18" s="65">
        <v>9924</v>
      </c>
      <c r="S18" s="65">
        <v>7642</v>
      </c>
      <c r="T18" s="65">
        <v>9417</v>
      </c>
      <c r="U18" s="65" t="s">
        <v>125</v>
      </c>
      <c r="V18" s="66">
        <v>26983</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1439</v>
      </c>
      <c r="D21" s="58">
        <v>1459</v>
      </c>
      <c r="E21" s="58">
        <v>1390</v>
      </c>
      <c r="F21" s="58">
        <v>1453</v>
      </c>
      <c r="G21" s="59">
        <v>5741</v>
      </c>
      <c r="H21" s="58">
        <v>1362</v>
      </c>
      <c r="I21" s="58">
        <v>1439</v>
      </c>
      <c r="J21" s="58">
        <v>1391</v>
      </c>
      <c r="K21" s="58">
        <v>1456</v>
      </c>
      <c r="L21" s="59">
        <v>5648</v>
      </c>
      <c r="M21" s="58">
        <v>1480</v>
      </c>
      <c r="N21" s="58">
        <v>1496</v>
      </c>
      <c r="O21" s="58">
        <v>1412</v>
      </c>
      <c r="P21" s="58">
        <v>1413</v>
      </c>
      <c r="Q21" s="59">
        <v>5801</v>
      </c>
      <c r="R21" s="58">
        <v>1370</v>
      </c>
      <c r="S21" s="58">
        <v>1367</v>
      </c>
      <c r="T21" s="58">
        <v>1423</v>
      </c>
      <c r="U21" s="58" t="s">
        <v>125</v>
      </c>
      <c r="V21" s="59">
        <v>4160</v>
      </c>
    </row>
    <row r="22" spans="1:22" ht="12.75" customHeight="1" x14ac:dyDescent="0.25">
      <c r="A22" s="81" t="s">
        <v>22</v>
      </c>
      <c r="B22" s="80"/>
      <c r="C22" s="58">
        <v>414</v>
      </c>
      <c r="D22" s="58">
        <v>460</v>
      </c>
      <c r="E22" s="58">
        <v>479</v>
      </c>
      <c r="F22" s="58">
        <v>512</v>
      </c>
      <c r="G22" s="59">
        <v>1866</v>
      </c>
      <c r="H22" s="58">
        <v>398</v>
      </c>
      <c r="I22" s="58">
        <v>515</v>
      </c>
      <c r="J22" s="58">
        <v>509</v>
      </c>
      <c r="K22" s="58">
        <v>561</v>
      </c>
      <c r="L22" s="59">
        <v>1983</v>
      </c>
      <c r="M22" s="58">
        <v>562</v>
      </c>
      <c r="N22" s="58">
        <v>465</v>
      </c>
      <c r="O22" s="58">
        <v>511</v>
      </c>
      <c r="P22" s="58">
        <v>500</v>
      </c>
      <c r="Q22" s="59">
        <v>2039</v>
      </c>
      <c r="R22" s="58">
        <v>420</v>
      </c>
      <c r="S22" s="58">
        <v>424</v>
      </c>
      <c r="T22" s="58">
        <v>523</v>
      </c>
      <c r="U22" s="58" t="s">
        <v>125</v>
      </c>
      <c r="V22" s="59">
        <v>1367</v>
      </c>
    </row>
    <row r="23" spans="1:22" ht="12.75" customHeight="1" x14ac:dyDescent="0.25">
      <c r="A23" s="81" t="s">
        <v>23</v>
      </c>
      <c r="B23" s="80"/>
      <c r="C23" s="58">
        <v>309</v>
      </c>
      <c r="D23" s="58">
        <v>269</v>
      </c>
      <c r="E23" s="58">
        <v>270</v>
      </c>
      <c r="F23" s="58">
        <v>240</v>
      </c>
      <c r="G23" s="59">
        <v>1089</v>
      </c>
      <c r="H23" s="58">
        <v>263</v>
      </c>
      <c r="I23" s="58">
        <v>259</v>
      </c>
      <c r="J23" s="58">
        <v>285</v>
      </c>
      <c r="K23" s="58">
        <v>324</v>
      </c>
      <c r="L23" s="59">
        <v>1131</v>
      </c>
      <c r="M23" s="58">
        <v>245</v>
      </c>
      <c r="N23" s="58">
        <v>235</v>
      </c>
      <c r="O23" s="58">
        <v>202</v>
      </c>
      <c r="P23" s="58">
        <v>219</v>
      </c>
      <c r="Q23" s="59">
        <v>901</v>
      </c>
      <c r="R23" s="58">
        <v>268</v>
      </c>
      <c r="S23" s="58">
        <v>201</v>
      </c>
      <c r="T23" s="58">
        <v>315</v>
      </c>
      <c r="U23" s="58" t="s">
        <v>125</v>
      </c>
      <c r="V23" s="59">
        <v>784</v>
      </c>
    </row>
    <row r="24" spans="1:22" ht="12.75" customHeight="1" x14ac:dyDescent="0.25">
      <c r="A24" s="81" t="s">
        <v>24</v>
      </c>
      <c r="B24" s="80"/>
      <c r="C24" s="58">
        <v>2210</v>
      </c>
      <c r="D24" s="58">
        <v>1870</v>
      </c>
      <c r="E24" s="58">
        <v>2077</v>
      </c>
      <c r="F24" s="58">
        <v>2332</v>
      </c>
      <c r="G24" s="59">
        <v>8488</v>
      </c>
      <c r="H24" s="58">
        <v>2072</v>
      </c>
      <c r="I24" s="58">
        <v>2451</v>
      </c>
      <c r="J24" s="58">
        <v>2985</v>
      </c>
      <c r="K24" s="58">
        <v>2857</v>
      </c>
      <c r="L24" s="59">
        <v>10366</v>
      </c>
      <c r="M24" s="58">
        <v>2683</v>
      </c>
      <c r="N24" s="58">
        <v>2998</v>
      </c>
      <c r="O24" s="58">
        <v>2257</v>
      </c>
      <c r="P24" s="58">
        <v>3137</v>
      </c>
      <c r="Q24" s="59">
        <v>11075</v>
      </c>
      <c r="R24" s="58">
        <v>2685</v>
      </c>
      <c r="S24" s="58">
        <v>1383</v>
      </c>
      <c r="T24" s="58">
        <v>1072</v>
      </c>
      <c r="U24" s="58" t="s">
        <v>125</v>
      </c>
      <c r="V24" s="59">
        <v>5140</v>
      </c>
    </row>
    <row r="25" spans="1:22" ht="12.75" customHeight="1" x14ac:dyDescent="0.25">
      <c r="A25" s="63" t="s">
        <v>25</v>
      </c>
      <c r="B25" s="80"/>
      <c r="C25" s="58">
        <v>25</v>
      </c>
      <c r="D25" s="58">
        <v>26</v>
      </c>
      <c r="E25" s="58">
        <v>40</v>
      </c>
      <c r="F25" s="58">
        <v>24</v>
      </c>
      <c r="G25" s="59">
        <v>115</v>
      </c>
      <c r="H25" s="58">
        <v>22</v>
      </c>
      <c r="I25" s="58">
        <v>22</v>
      </c>
      <c r="J25" s="58">
        <v>25</v>
      </c>
      <c r="K25" s="58">
        <v>23</v>
      </c>
      <c r="L25" s="59">
        <v>92</v>
      </c>
      <c r="M25" s="58">
        <v>23</v>
      </c>
      <c r="N25" s="58">
        <v>28</v>
      </c>
      <c r="O25" s="58">
        <v>23</v>
      </c>
      <c r="P25" s="58">
        <v>22</v>
      </c>
      <c r="Q25" s="59">
        <v>96</v>
      </c>
      <c r="R25" s="58">
        <v>25</v>
      </c>
      <c r="S25" s="58">
        <v>30</v>
      </c>
      <c r="T25" s="58">
        <v>27</v>
      </c>
      <c r="U25" s="58" t="s">
        <v>125</v>
      </c>
      <c r="V25" s="59">
        <v>81</v>
      </c>
    </row>
    <row r="26" spans="1:22" ht="12.75" customHeight="1" x14ac:dyDescent="0.25">
      <c r="A26" s="81" t="s">
        <v>26</v>
      </c>
      <c r="B26" s="80"/>
      <c r="C26" s="58">
        <v>1070</v>
      </c>
      <c r="D26" s="58">
        <v>1102</v>
      </c>
      <c r="E26" s="58">
        <v>1152</v>
      </c>
      <c r="F26" s="58">
        <v>1109</v>
      </c>
      <c r="G26" s="59">
        <v>4433</v>
      </c>
      <c r="H26" s="58">
        <v>1111</v>
      </c>
      <c r="I26" s="58">
        <v>1144</v>
      </c>
      <c r="J26" s="58">
        <v>1220</v>
      </c>
      <c r="K26" s="58">
        <v>1274</v>
      </c>
      <c r="L26" s="59">
        <v>4748</v>
      </c>
      <c r="M26" s="58">
        <v>1357</v>
      </c>
      <c r="N26" s="58">
        <v>1186</v>
      </c>
      <c r="O26" s="58">
        <v>1283</v>
      </c>
      <c r="P26" s="58">
        <v>1222</v>
      </c>
      <c r="Q26" s="59">
        <v>5048</v>
      </c>
      <c r="R26" s="58">
        <v>1186</v>
      </c>
      <c r="S26" s="58">
        <v>1155</v>
      </c>
      <c r="T26" s="58">
        <v>1202</v>
      </c>
      <c r="U26" s="58" t="s">
        <v>125</v>
      </c>
      <c r="V26" s="59">
        <v>3542</v>
      </c>
    </row>
    <row r="27" spans="1:22" ht="12.75" customHeight="1" x14ac:dyDescent="0.25">
      <c r="A27" s="81" t="s">
        <v>27</v>
      </c>
      <c r="B27" s="80"/>
      <c r="C27" s="58">
        <v>1597</v>
      </c>
      <c r="D27" s="58">
        <v>1917</v>
      </c>
      <c r="E27" s="58">
        <v>1720</v>
      </c>
      <c r="F27" s="58">
        <v>1808</v>
      </c>
      <c r="G27" s="59">
        <v>7041</v>
      </c>
      <c r="H27" s="58">
        <v>1801</v>
      </c>
      <c r="I27" s="58">
        <v>1808</v>
      </c>
      <c r="J27" s="58">
        <v>1973</v>
      </c>
      <c r="K27" s="58">
        <v>2006</v>
      </c>
      <c r="L27" s="59">
        <v>7588</v>
      </c>
      <c r="M27" s="58">
        <v>2079</v>
      </c>
      <c r="N27" s="58">
        <v>2193</v>
      </c>
      <c r="O27" s="58">
        <v>2015</v>
      </c>
      <c r="P27" s="58">
        <v>2182</v>
      </c>
      <c r="Q27" s="59">
        <v>8469</v>
      </c>
      <c r="R27" s="58">
        <v>2002</v>
      </c>
      <c r="S27" s="58">
        <v>1766</v>
      </c>
      <c r="T27" s="58">
        <v>2358</v>
      </c>
      <c r="U27" s="58" t="s">
        <v>125</v>
      </c>
      <c r="V27" s="59">
        <v>6127</v>
      </c>
    </row>
    <row r="28" spans="1:22" ht="12.75" customHeight="1" x14ac:dyDescent="0.25">
      <c r="A28" s="63" t="s">
        <v>28</v>
      </c>
      <c r="B28" s="80"/>
      <c r="C28" s="58">
        <v>4605</v>
      </c>
      <c r="D28" s="58">
        <v>4166</v>
      </c>
      <c r="E28" s="58">
        <v>4620</v>
      </c>
      <c r="F28" s="58">
        <v>4714</v>
      </c>
      <c r="G28" s="59">
        <v>18105</v>
      </c>
      <c r="H28" s="58">
        <v>3825</v>
      </c>
      <c r="I28" s="58">
        <v>3992</v>
      </c>
      <c r="J28" s="58">
        <v>4853</v>
      </c>
      <c r="K28" s="58">
        <v>5571</v>
      </c>
      <c r="L28" s="59">
        <v>18242</v>
      </c>
      <c r="M28" s="58">
        <v>5386</v>
      </c>
      <c r="N28" s="58">
        <v>4470</v>
      </c>
      <c r="O28" s="58">
        <v>5623</v>
      </c>
      <c r="P28" s="58">
        <v>7006</v>
      </c>
      <c r="Q28" s="59">
        <v>22484</v>
      </c>
      <c r="R28" s="58">
        <v>3375</v>
      </c>
      <c r="S28" s="58">
        <v>2456</v>
      </c>
      <c r="T28" s="58">
        <v>3183</v>
      </c>
      <c r="U28" s="58" t="s">
        <v>125</v>
      </c>
      <c r="V28" s="59">
        <v>9015</v>
      </c>
    </row>
    <row r="29" spans="1:22" ht="12.75" customHeight="1" x14ac:dyDescent="0.25">
      <c r="A29" s="81" t="s">
        <v>1</v>
      </c>
      <c r="B29" s="80"/>
      <c r="C29" s="58">
        <v>3623</v>
      </c>
      <c r="D29" s="58">
        <v>3609</v>
      </c>
      <c r="E29" s="58">
        <v>4020</v>
      </c>
      <c r="F29" s="58">
        <v>4097</v>
      </c>
      <c r="G29" s="59">
        <v>15349</v>
      </c>
      <c r="H29" s="58">
        <v>3795</v>
      </c>
      <c r="I29" s="58">
        <v>3672</v>
      </c>
      <c r="J29" s="58">
        <v>4084</v>
      </c>
      <c r="K29" s="58">
        <v>4221</v>
      </c>
      <c r="L29" s="59">
        <v>15772</v>
      </c>
      <c r="M29" s="58">
        <v>4680</v>
      </c>
      <c r="N29" s="58">
        <v>4096</v>
      </c>
      <c r="O29" s="58">
        <v>4708</v>
      </c>
      <c r="P29" s="58">
        <v>4621</v>
      </c>
      <c r="Q29" s="59">
        <v>18105</v>
      </c>
      <c r="R29" s="58">
        <v>3725</v>
      </c>
      <c r="S29" s="58">
        <v>2389</v>
      </c>
      <c r="T29" s="58">
        <v>3751</v>
      </c>
      <c r="U29" s="58" t="s">
        <v>125</v>
      </c>
      <c r="V29" s="59">
        <v>9865</v>
      </c>
    </row>
    <row r="30" spans="1:22" ht="12.75" customHeight="1" x14ac:dyDescent="0.25">
      <c r="A30" s="81" t="s">
        <v>0</v>
      </c>
      <c r="B30" s="80"/>
      <c r="C30" s="58">
        <v>11</v>
      </c>
      <c r="D30" s="58">
        <v>4</v>
      </c>
      <c r="E30" s="58">
        <v>4</v>
      </c>
      <c r="F30" s="58">
        <v>5</v>
      </c>
      <c r="G30" s="59">
        <v>24</v>
      </c>
      <c r="H30" s="58">
        <v>82</v>
      </c>
      <c r="I30" s="58">
        <v>30</v>
      </c>
      <c r="J30" s="58">
        <v>46</v>
      </c>
      <c r="K30" s="58">
        <v>28</v>
      </c>
      <c r="L30" s="59">
        <v>187</v>
      </c>
      <c r="M30" s="58">
        <v>23</v>
      </c>
      <c r="N30" s="58">
        <v>54</v>
      </c>
      <c r="O30" s="58">
        <v>23</v>
      </c>
      <c r="P30" s="58">
        <v>14</v>
      </c>
      <c r="Q30" s="59">
        <v>114</v>
      </c>
      <c r="R30" s="58">
        <v>47</v>
      </c>
      <c r="S30" s="58">
        <v>16</v>
      </c>
      <c r="T30" s="58">
        <v>43</v>
      </c>
      <c r="U30" s="58" t="s">
        <v>125</v>
      </c>
      <c r="V30" s="59">
        <v>106</v>
      </c>
    </row>
    <row r="31" spans="1:22" ht="12.75" customHeight="1" x14ac:dyDescent="0.25">
      <c r="A31" s="92" t="s">
        <v>18</v>
      </c>
      <c r="B31" s="93"/>
      <c r="C31" s="89">
        <v>15303</v>
      </c>
      <c r="D31" s="89">
        <v>14883</v>
      </c>
      <c r="E31" s="89">
        <v>15772</v>
      </c>
      <c r="F31" s="89">
        <v>16294</v>
      </c>
      <c r="G31" s="83">
        <v>62252</v>
      </c>
      <c r="H31" s="89">
        <v>14732</v>
      </c>
      <c r="I31" s="89">
        <v>15333</v>
      </c>
      <c r="J31" s="89">
        <v>17371</v>
      </c>
      <c r="K31" s="89">
        <v>18321</v>
      </c>
      <c r="L31" s="83">
        <v>65757</v>
      </c>
      <c r="M31" s="89">
        <v>18517</v>
      </c>
      <c r="N31" s="89">
        <v>17220</v>
      </c>
      <c r="O31" s="89">
        <v>18058</v>
      </c>
      <c r="P31" s="89">
        <v>20336</v>
      </c>
      <c r="Q31" s="83">
        <v>74131</v>
      </c>
      <c r="R31" s="89">
        <v>15103</v>
      </c>
      <c r="S31" s="89">
        <v>11186</v>
      </c>
      <c r="T31" s="89">
        <v>13898</v>
      </c>
      <c r="U31" s="89" t="s">
        <v>125</v>
      </c>
      <c r="V31" s="83">
        <v>40187</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2084</v>
      </c>
      <c r="D36" s="58">
        <v>2075</v>
      </c>
      <c r="E36" s="58">
        <v>2057</v>
      </c>
      <c r="F36" s="58">
        <v>2247</v>
      </c>
      <c r="G36" s="59">
        <v>8463</v>
      </c>
      <c r="H36" s="58">
        <v>2086</v>
      </c>
      <c r="I36" s="58">
        <v>2215</v>
      </c>
      <c r="J36" s="58">
        <v>2281</v>
      </c>
      <c r="K36" s="58">
        <v>2253</v>
      </c>
      <c r="L36" s="59">
        <v>8835</v>
      </c>
      <c r="M36" s="58">
        <v>1952</v>
      </c>
      <c r="N36" s="58">
        <v>2129</v>
      </c>
      <c r="O36" s="58">
        <v>2268</v>
      </c>
      <c r="P36" s="58">
        <v>1816</v>
      </c>
      <c r="Q36" s="59">
        <v>8164</v>
      </c>
      <c r="R36" s="58">
        <v>1672</v>
      </c>
      <c r="S36" s="58">
        <v>1550</v>
      </c>
      <c r="T36" s="58">
        <v>2242</v>
      </c>
      <c r="U36" s="58" t="s">
        <v>125</v>
      </c>
      <c r="V36" s="59">
        <v>5464</v>
      </c>
    </row>
    <row r="37" spans="1:22" ht="12.75" customHeight="1" x14ac:dyDescent="0.25">
      <c r="A37" s="63" t="s">
        <v>71</v>
      </c>
      <c r="B37" s="54"/>
      <c r="C37" s="58">
        <v>80</v>
      </c>
      <c r="D37" s="58">
        <v>95</v>
      </c>
      <c r="E37" s="58">
        <v>84</v>
      </c>
      <c r="F37" s="58">
        <v>109</v>
      </c>
      <c r="G37" s="59">
        <v>368</v>
      </c>
      <c r="H37" s="58">
        <v>147</v>
      </c>
      <c r="I37" s="58">
        <v>76</v>
      </c>
      <c r="J37" s="58">
        <v>94</v>
      </c>
      <c r="K37" s="58">
        <v>129</v>
      </c>
      <c r="L37" s="59">
        <v>445</v>
      </c>
      <c r="M37" s="58">
        <v>141</v>
      </c>
      <c r="N37" s="58">
        <v>121</v>
      </c>
      <c r="O37" s="58">
        <v>95</v>
      </c>
      <c r="P37" s="58">
        <v>183</v>
      </c>
      <c r="Q37" s="59">
        <v>540</v>
      </c>
      <c r="R37" s="58">
        <v>99</v>
      </c>
      <c r="S37" s="58">
        <v>79</v>
      </c>
      <c r="T37" s="58">
        <v>95</v>
      </c>
      <c r="U37" s="58" t="s">
        <v>125</v>
      </c>
      <c r="V37" s="59">
        <v>273</v>
      </c>
    </row>
    <row r="38" spans="1:22" ht="12.75" customHeight="1" x14ac:dyDescent="0.25">
      <c r="A38" s="63" t="s">
        <v>82</v>
      </c>
      <c r="B38" s="54"/>
      <c r="C38" s="58">
        <v>3751</v>
      </c>
      <c r="D38" s="58">
        <v>3677</v>
      </c>
      <c r="E38" s="58">
        <v>3913</v>
      </c>
      <c r="F38" s="58">
        <v>3820</v>
      </c>
      <c r="G38" s="59">
        <v>15162</v>
      </c>
      <c r="H38" s="58">
        <v>3774</v>
      </c>
      <c r="I38" s="58">
        <v>4021</v>
      </c>
      <c r="J38" s="58">
        <v>4220</v>
      </c>
      <c r="K38" s="58">
        <v>4124</v>
      </c>
      <c r="L38" s="59">
        <v>16139</v>
      </c>
      <c r="M38" s="58">
        <v>5256</v>
      </c>
      <c r="N38" s="58">
        <v>4632</v>
      </c>
      <c r="O38" s="58">
        <v>4669</v>
      </c>
      <c r="P38" s="58">
        <v>4746</v>
      </c>
      <c r="Q38" s="59">
        <v>19303</v>
      </c>
      <c r="R38" s="58">
        <v>4564</v>
      </c>
      <c r="S38" s="58">
        <v>3466</v>
      </c>
      <c r="T38" s="58">
        <v>3917</v>
      </c>
      <c r="U38" s="58" t="s">
        <v>125</v>
      </c>
      <c r="V38" s="59">
        <v>11947</v>
      </c>
    </row>
    <row r="39" spans="1:22" ht="12.75" customHeight="1" x14ac:dyDescent="0.25">
      <c r="A39" s="63" t="s">
        <v>35</v>
      </c>
      <c r="B39" s="54"/>
      <c r="C39" s="58">
        <v>93</v>
      </c>
      <c r="D39" s="58">
        <v>69</v>
      </c>
      <c r="E39" s="58">
        <v>143</v>
      </c>
      <c r="F39" s="58">
        <v>89</v>
      </c>
      <c r="G39" s="59">
        <v>393</v>
      </c>
      <c r="H39" s="58">
        <v>115</v>
      </c>
      <c r="I39" s="58">
        <v>102</v>
      </c>
      <c r="J39" s="58">
        <v>102</v>
      </c>
      <c r="K39" s="58">
        <v>110</v>
      </c>
      <c r="L39" s="59">
        <v>430</v>
      </c>
      <c r="M39" s="58">
        <v>111</v>
      </c>
      <c r="N39" s="58">
        <v>100</v>
      </c>
      <c r="O39" s="58">
        <v>119</v>
      </c>
      <c r="P39" s="58">
        <v>92</v>
      </c>
      <c r="Q39" s="59">
        <v>422</v>
      </c>
      <c r="R39" s="58">
        <v>78</v>
      </c>
      <c r="S39" s="58">
        <v>42</v>
      </c>
      <c r="T39" s="58">
        <v>80</v>
      </c>
      <c r="U39" s="58" t="s">
        <v>125</v>
      </c>
      <c r="V39" s="59">
        <v>200</v>
      </c>
    </row>
    <row r="40" spans="1:22" ht="12.75" customHeight="1" x14ac:dyDescent="0.25">
      <c r="A40" s="63" t="s">
        <v>72</v>
      </c>
      <c r="B40" s="54"/>
      <c r="C40" s="58">
        <v>1004</v>
      </c>
      <c r="D40" s="58">
        <v>643</v>
      </c>
      <c r="E40" s="58">
        <v>432</v>
      </c>
      <c r="F40" s="58">
        <v>582</v>
      </c>
      <c r="G40" s="59">
        <v>2661</v>
      </c>
      <c r="H40" s="58">
        <v>804</v>
      </c>
      <c r="I40" s="58">
        <v>583</v>
      </c>
      <c r="J40" s="58">
        <v>376</v>
      </c>
      <c r="K40" s="58">
        <v>473</v>
      </c>
      <c r="L40" s="59">
        <v>2236</v>
      </c>
      <c r="M40" s="58">
        <v>838</v>
      </c>
      <c r="N40" s="58">
        <v>764</v>
      </c>
      <c r="O40" s="58">
        <v>435</v>
      </c>
      <c r="P40" s="58">
        <v>611</v>
      </c>
      <c r="Q40" s="59">
        <v>2648</v>
      </c>
      <c r="R40" s="58">
        <v>782</v>
      </c>
      <c r="S40" s="58">
        <v>245</v>
      </c>
      <c r="T40" s="58">
        <v>407</v>
      </c>
      <c r="U40" s="58" t="s">
        <v>125</v>
      </c>
      <c r="V40" s="59">
        <v>1434</v>
      </c>
    </row>
    <row r="41" spans="1:22" ht="12.75" customHeight="1" x14ac:dyDescent="0.25">
      <c r="A41" s="63" t="s">
        <v>36</v>
      </c>
      <c r="B41" s="54"/>
      <c r="C41" s="58">
        <v>1325</v>
      </c>
      <c r="D41" s="58">
        <v>1597</v>
      </c>
      <c r="E41" s="58">
        <v>1280</v>
      </c>
      <c r="F41" s="58">
        <v>1625</v>
      </c>
      <c r="G41" s="59">
        <v>5827</v>
      </c>
      <c r="H41" s="58">
        <v>1629</v>
      </c>
      <c r="I41" s="58">
        <v>1599</v>
      </c>
      <c r="J41" s="58">
        <v>1451</v>
      </c>
      <c r="K41" s="58">
        <v>1704</v>
      </c>
      <c r="L41" s="59">
        <v>6382</v>
      </c>
      <c r="M41" s="58">
        <v>1741</v>
      </c>
      <c r="N41" s="58">
        <v>2038</v>
      </c>
      <c r="O41" s="58">
        <v>1986</v>
      </c>
      <c r="P41" s="58">
        <v>2786</v>
      </c>
      <c r="Q41" s="59">
        <v>8551</v>
      </c>
      <c r="R41" s="58">
        <v>1729</v>
      </c>
      <c r="S41" s="58">
        <v>1602</v>
      </c>
      <c r="T41" s="58">
        <v>1801</v>
      </c>
      <c r="U41" s="58" t="s">
        <v>125</v>
      </c>
      <c r="V41" s="59">
        <v>5133</v>
      </c>
    </row>
    <row r="42" spans="1:22" ht="12.75" customHeight="1" x14ac:dyDescent="0.25">
      <c r="A42" s="63" t="s">
        <v>34</v>
      </c>
      <c r="B42" s="54"/>
      <c r="C42" s="58">
        <v>125</v>
      </c>
      <c r="D42" s="58">
        <v>146</v>
      </c>
      <c r="E42" s="58">
        <v>121</v>
      </c>
      <c r="F42" s="58">
        <v>164</v>
      </c>
      <c r="G42" s="59">
        <v>556</v>
      </c>
      <c r="H42" s="58">
        <v>161</v>
      </c>
      <c r="I42" s="58">
        <v>150</v>
      </c>
      <c r="J42" s="58">
        <v>134</v>
      </c>
      <c r="K42" s="58">
        <v>164</v>
      </c>
      <c r="L42" s="59">
        <v>609</v>
      </c>
      <c r="M42" s="58">
        <v>152</v>
      </c>
      <c r="N42" s="58">
        <v>175</v>
      </c>
      <c r="O42" s="58">
        <v>169</v>
      </c>
      <c r="P42" s="58">
        <v>167</v>
      </c>
      <c r="Q42" s="59">
        <v>663</v>
      </c>
      <c r="R42" s="58">
        <v>158</v>
      </c>
      <c r="S42" s="58">
        <v>95</v>
      </c>
      <c r="T42" s="58">
        <v>132</v>
      </c>
      <c r="U42" s="58" t="s">
        <v>125</v>
      </c>
      <c r="V42" s="59">
        <v>386</v>
      </c>
    </row>
    <row r="43" spans="1:22" ht="12.75" customHeight="1" x14ac:dyDescent="0.25">
      <c r="A43" s="63" t="s">
        <v>73</v>
      </c>
      <c r="B43" s="54"/>
      <c r="C43" s="58">
        <v>645</v>
      </c>
      <c r="D43" s="58">
        <v>696</v>
      </c>
      <c r="E43" s="58">
        <v>791</v>
      </c>
      <c r="F43" s="58">
        <v>630</v>
      </c>
      <c r="G43" s="59">
        <v>2763</v>
      </c>
      <c r="H43" s="58">
        <v>622</v>
      </c>
      <c r="I43" s="58">
        <v>651</v>
      </c>
      <c r="J43" s="58">
        <v>508</v>
      </c>
      <c r="K43" s="58">
        <v>606</v>
      </c>
      <c r="L43" s="59">
        <v>2387</v>
      </c>
      <c r="M43" s="58">
        <v>643</v>
      </c>
      <c r="N43" s="58">
        <v>1017</v>
      </c>
      <c r="O43" s="58">
        <v>948</v>
      </c>
      <c r="P43" s="58">
        <v>970</v>
      </c>
      <c r="Q43" s="59">
        <v>3579</v>
      </c>
      <c r="R43" s="58">
        <v>839</v>
      </c>
      <c r="S43" s="58">
        <v>562</v>
      </c>
      <c r="T43" s="58">
        <v>740</v>
      </c>
      <c r="U43" s="58" t="s">
        <v>125</v>
      </c>
      <c r="V43" s="59">
        <v>2142</v>
      </c>
    </row>
    <row r="44" spans="1:22" ht="12.75" customHeight="1" x14ac:dyDescent="0.25">
      <c r="A44" s="63" t="s">
        <v>85</v>
      </c>
      <c r="B44" s="54"/>
      <c r="C44" s="58">
        <v>0</v>
      </c>
      <c r="D44" s="58">
        <v>0</v>
      </c>
      <c r="E44" s="58">
        <v>0</v>
      </c>
      <c r="F44" s="58">
        <v>0</v>
      </c>
      <c r="G44" s="59">
        <v>1</v>
      </c>
      <c r="H44" s="58">
        <v>1</v>
      </c>
      <c r="I44" s="58">
        <v>1</v>
      </c>
      <c r="J44" s="58">
        <v>1</v>
      </c>
      <c r="K44" s="58">
        <v>1</v>
      </c>
      <c r="L44" s="59">
        <v>4</v>
      </c>
      <c r="M44" s="58">
        <v>1</v>
      </c>
      <c r="N44" s="58">
        <v>1</v>
      </c>
      <c r="O44" s="58">
        <v>1</v>
      </c>
      <c r="P44" s="58">
        <v>1</v>
      </c>
      <c r="Q44" s="59">
        <v>3</v>
      </c>
      <c r="R44" s="58">
        <v>1</v>
      </c>
      <c r="S44" s="58">
        <v>1</v>
      </c>
      <c r="T44" s="58">
        <v>1</v>
      </c>
      <c r="U44" s="58" t="s">
        <v>125</v>
      </c>
      <c r="V44" s="59">
        <v>3</v>
      </c>
    </row>
    <row r="45" spans="1:22" ht="12.75" customHeight="1" x14ac:dyDescent="0.25">
      <c r="A45" s="90" t="s">
        <v>17</v>
      </c>
      <c r="B45" s="69"/>
      <c r="C45" s="65">
        <v>9107</v>
      </c>
      <c r="D45" s="65">
        <v>8997</v>
      </c>
      <c r="E45" s="65">
        <v>8823</v>
      </c>
      <c r="F45" s="65">
        <v>9265</v>
      </c>
      <c r="G45" s="82">
        <v>36192</v>
      </c>
      <c r="H45" s="65">
        <v>9338</v>
      </c>
      <c r="I45" s="65">
        <v>9397</v>
      </c>
      <c r="J45" s="65">
        <v>9167</v>
      </c>
      <c r="K45" s="65">
        <v>9563</v>
      </c>
      <c r="L45" s="82">
        <v>37466</v>
      </c>
      <c r="M45" s="65">
        <v>10837</v>
      </c>
      <c r="N45" s="65">
        <v>10976</v>
      </c>
      <c r="O45" s="65">
        <v>10690</v>
      </c>
      <c r="P45" s="65">
        <v>11371</v>
      </c>
      <c r="Q45" s="82">
        <v>43873</v>
      </c>
      <c r="R45" s="65">
        <v>9924</v>
      </c>
      <c r="S45" s="65">
        <v>7642</v>
      </c>
      <c r="T45" s="65">
        <v>9417</v>
      </c>
      <c r="U45" s="65" t="s">
        <v>125</v>
      </c>
      <c r="V45" s="82">
        <v>26983</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3700</v>
      </c>
      <c r="D48" s="58">
        <v>3775</v>
      </c>
      <c r="E48" s="58">
        <v>4196</v>
      </c>
      <c r="F48" s="58">
        <v>4526</v>
      </c>
      <c r="G48" s="59">
        <v>16197</v>
      </c>
      <c r="H48" s="58">
        <v>3305</v>
      </c>
      <c r="I48" s="58">
        <v>3353</v>
      </c>
      <c r="J48" s="58">
        <v>4552</v>
      </c>
      <c r="K48" s="58">
        <v>5090</v>
      </c>
      <c r="L48" s="59">
        <v>16301</v>
      </c>
      <c r="M48" s="58">
        <v>4314</v>
      </c>
      <c r="N48" s="58">
        <v>3945</v>
      </c>
      <c r="O48" s="58">
        <v>4464</v>
      </c>
      <c r="P48" s="58">
        <v>5846</v>
      </c>
      <c r="Q48" s="59">
        <v>18569</v>
      </c>
      <c r="R48" s="58">
        <v>2390</v>
      </c>
      <c r="S48" s="58">
        <v>2250</v>
      </c>
      <c r="T48" s="58">
        <v>2676</v>
      </c>
      <c r="U48" s="58" t="s">
        <v>125</v>
      </c>
      <c r="V48" s="59">
        <v>7316</v>
      </c>
    </row>
    <row r="49" spans="1:22" ht="12.75" customHeight="1" x14ac:dyDescent="0.25">
      <c r="A49" s="63" t="s">
        <v>71</v>
      </c>
      <c r="B49" s="84"/>
      <c r="C49" s="58">
        <v>296</v>
      </c>
      <c r="D49" s="58">
        <v>408</v>
      </c>
      <c r="E49" s="58">
        <v>286</v>
      </c>
      <c r="F49" s="58">
        <v>376</v>
      </c>
      <c r="G49" s="59">
        <v>1365</v>
      </c>
      <c r="H49" s="58">
        <v>376</v>
      </c>
      <c r="I49" s="58">
        <v>425</v>
      </c>
      <c r="J49" s="58">
        <v>516</v>
      </c>
      <c r="K49" s="58">
        <v>441</v>
      </c>
      <c r="L49" s="59">
        <v>1758</v>
      </c>
      <c r="M49" s="58">
        <v>591</v>
      </c>
      <c r="N49" s="58">
        <v>613</v>
      </c>
      <c r="O49" s="58">
        <v>520</v>
      </c>
      <c r="P49" s="58">
        <v>521</v>
      </c>
      <c r="Q49" s="59">
        <v>2245</v>
      </c>
      <c r="R49" s="58">
        <v>599</v>
      </c>
      <c r="S49" s="58">
        <v>648</v>
      </c>
      <c r="T49" s="58">
        <v>912</v>
      </c>
      <c r="U49" s="58" t="s">
        <v>125</v>
      </c>
      <c r="V49" s="59">
        <v>2159</v>
      </c>
    </row>
    <row r="50" spans="1:22" ht="12.75" customHeight="1" x14ac:dyDescent="0.25">
      <c r="A50" s="63" t="s">
        <v>82</v>
      </c>
      <c r="B50" s="84"/>
      <c r="C50" s="58">
        <v>7453</v>
      </c>
      <c r="D50" s="58">
        <v>7127</v>
      </c>
      <c r="E50" s="58">
        <v>7294</v>
      </c>
      <c r="F50" s="58">
        <v>7644</v>
      </c>
      <c r="G50" s="59">
        <v>29520</v>
      </c>
      <c r="H50" s="58">
        <v>7581</v>
      </c>
      <c r="I50" s="58">
        <v>7786</v>
      </c>
      <c r="J50" s="58">
        <v>8200</v>
      </c>
      <c r="K50" s="58">
        <v>8385</v>
      </c>
      <c r="L50" s="59">
        <v>31953</v>
      </c>
      <c r="M50" s="58">
        <v>9350</v>
      </c>
      <c r="N50" s="58">
        <v>8307</v>
      </c>
      <c r="O50" s="58">
        <v>9308</v>
      </c>
      <c r="P50" s="58">
        <v>9099</v>
      </c>
      <c r="Q50" s="59">
        <v>36063</v>
      </c>
      <c r="R50" s="58">
        <v>7675</v>
      </c>
      <c r="S50" s="58">
        <v>5660</v>
      </c>
      <c r="T50" s="58">
        <v>7494</v>
      </c>
      <c r="U50" s="58" t="s">
        <v>125</v>
      </c>
      <c r="V50" s="59">
        <v>20829</v>
      </c>
    </row>
    <row r="51" spans="1:22" ht="12.75" customHeight="1" x14ac:dyDescent="0.25">
      <c r="A51" s="63" t="s">
        <v>35</v>
      </c>
      <c r="B51" s="84"/>
      <c r="C51" s="58">
        <v>200</v>
      </c>
      <c r="D51" s="58">
        <v>204</v>
      </c>
      <c r="E51" s="58">
        <v>156</v>
      </c>
      <c r="F51" s="58">
        <v>145</v>
      </c>
      <c r="G51" s="59">
        <v>705</v>
      </c>
      <c r="H51" s="58">
        <v>164</v>
      </c>
      <c r="I51" s="58">
        <v>162</v>
      </c>
      <c r="J51" s="58">
        <v>139</v>
      </c>
      <c r="K51" s="58">
        <v>167</v>
      </c>
      <c r="L51" s="59">
        <v>632</v>
      </c>
      <c r="M51" s="58">
        <v>151</v>
      </c>
      <c r="N51" s="58">
        <v>144</v>
      </c>
      <c r="O51" s="58">
        <v>129</v>
      </c>
      <c r="P51" s="58">
        <v>179</v>
      </c>
      <c r="Q51" s="59">
        <v>604</v>
      </c>
      <c r="R51" s="58">
        <v>165</v>
      </c>
      <c r="S51" s="58">
        <v>98</v>
      </c>
      <c r="T51" s="58">
        <v>124</v>
      </c>
      <c r="U51" s="58" t="s">
        <v>125</v>
      </c>
      <c r="V51" s="59">
        <v>387</v>
      </c>
    </row>
    <row r="52" spans="1:22" ht="12.75" customHeight="1" x14ac:dyDescent="0.25">
      <c r="A52" s="63" t="s">
        <v>72</v>
      </c>
      <c r="B52" s="84"/>
      <c r="C52" s="58">
        <v>876</v>
      </c>
      <c r="D52" s="58">
        <v>865</v>
      </c>
      <c r="E52" s="58">
        <v>981</v>
      </c>
      <c r="F52" s="58">
        <v>969</v>
      </c>
      <c r="G52" s="59">
        <v>3691</v>
      </c>
      <c r="H52" s="58">
        <v>742</v>
      </c>
      <c r="I52" s="58">
        <v>895</v>
      </c>
      <c r="J52" s="58">
        <v>968</v>
      </c>
      <c r="K52" s="58">
        <v>899</v>
      </c>
      <c r="L52" s="59">
        <v>3504</v>
      </c>
      <c r="M52" s="58">
        <v>1177</v>
      </c>
      <c r="N52" s="58">
        <v>1359</v>
      </c>
      <c r="O52" s="58">
        <v>745</v>
      </c>
      <c r="P52" s="58">
        <v>925</v>
      </c>
      <c r="Q52" s="59">
        <v>4206</v>
      </c>
      <c r="R52" s="58">
        <v>707</v>
      </c>
      <c r="S52" s="58">
        <v>495</v>
      </c>
      <c r="T52" s="58">
        <v>303</v>
      </c>
      <c r="U52" s="58" t="s">
        <v>125</v>
      </c>
      <c r="V52" s="59">
        <v>1506</v>
      </c>
    </row>
    <row r="53" spans="1:22" ht="12.75" customHeight="1" x14ac:dyDescent="0.25">
      <c r="A53" s="63" t="s">
        <v>36</v>
      </c>
      <c r="B53" s="84"/>
      <c r="C53" s="58">
        <v>1188</v>
      </c>
      <c r="D53" s="58">
        <v>1079</v>
      </c>
      <c r="E53" s="58">
        <v>1215</v>
      </c>
      <c r="F53" s="58">
        <v>1165</v>
      </c>
      <c r="G53" s="59">
        <v>4648</v>
      </c>
      <c r="H53" s="58">
        <v>1136</v>
      </c>
      <c r="I53" s="58">
        <v>1314</v>
      </c>
      <c r="J53" s="58">
        <v>1220</v>
      </c>
      <c r="K53" s="58">
        <v>1556</v>
      </c>
      <c r="L53" s="59">
        <v>5226</v>
      </c>
      <c r="M53" s="58">
        <v>1373</v>
      </c>
      <c r="N53" s="58">
        <v>1216</v>
      </c>
      <c r="O53" s="58">
        <v>1303</v>
      </c>
      <c r="P53" s="58">
        <v>1451</v>
      </c>
      <c r="Q53" s="59">
        <v>5343</v>
      </c>
      <c r="R53" s="58">
        <v>1453</v>
      </c>
      <c r="S53" s="58">
        <v>867</v>
      </c>
      <c r="T53" s="58">
        <v>991</v>
      </c>
      <c r="U53" s="58" t="s">
        <v>125</v>
      </c>
      <c r="V53" s="59">
        <v>3312</v>
      </c>
    </row>
    <row r="54" spans="1:22" ht="12.75" customHeight="1" x14ac:dyDescent="0.25">
      <c r="A54" s="63" t="s">
        <v>34</v>
      </c>
      <c r="B54" s="84"/>
      <c r="C54" s="58">
        <v>477</v>
      </c>
      <c r="D54" s="58">
        <v>406</v>
      </c>
      <c r="E54" s="58">
        <v>562</v>
      </c>
      <c r="F54" s="58">
        <v>458</v>
      </c>
      <c r="G54" s="59">
        <v>1902</v>
      </c>
      <c r="H54" s="58">
        <v>611</v>
      </c>
      <c r="I54" s="58">
        <v>516</v>
      </c>
      <c r="J54" s="58">
        <v>683</v>
      </c>
      <c r="K54" s="58">
        <v>734</v>
      </c>
      <c r="L54" s="59">
        <v>2544</v>
      </c>
      <c r="M54" s="58">
        <v>412</v>
      </c>
      <c r="N54" s="58">
        <v>438</v>
      </c>
      <c r="O54" s="58">
        <v>593</v>
      </c>
      <c r="P54" s="58">
        <v>517</v>
      </c>
      <c r="Q54" s="59">
        <v>1960</v>
      </c>
      <c r="R54" s="58">
        <v>445</v>
      </c>
      <c r="S54" s="58">
        <v>202</v>
      </c>
      <c r="T54" s="58">
        <v>440</v>
      </c>
      <c r="U54" s="58" t="s">
        <v>125</v>
      </c>
      <c r="V54" s="59">
        <v>1087</v>
      </c>
    </row>
    <row r="55" spans="1:22" ht="12.75" customHeight="1" x14ac:dyDescent="0.25">
      <c r="A55" s="63" t="s">
        <v>73</v>
      </c>
      <c r="B55" s="84"/>
      <c r="C55" s="58">
        <v>1113</v>
      </c>
      <c r="D55" s="58">
        <v>1018</v>
      </c>
      <c r="E55" s="58">
        <v>1081</v>
      </c>
      <c r="F55" s="58">
        <v>1011</v>
      </c>
      <c r="G55" s="59">
        <v>4224</v>
      </c>
      <c r="H55" s="58">
        <v>817</v>
      </c>
      <c r="I55" s="58">
        <v>881</v>
      </c>
      <c r="J55" s="58">
        <v>1092</v>
      </c>
      <c r="K55" s="58">
        <v>1050</v>
      </c>
      <c r="L55" s="59">
        <v>3839</v>
      </c>
      <c r="M55" s="58">
        <v>1150</v>
      </c>
      <c r="N55" s="58">
        <v>1197</v>
      </c>
      <c r="O55" s="58">
        <v>996</v>
      </c>
      <c r="P55" s="58">
        <v>1798</v>
      </c>
      <c r="Q55" s="59">
        <v>5142</v>
      </c>
      <c r="R55" s="58">
        <v>1669</v>
      </c>
      <c r="S55" s="58">
        <v>967</v>
      </c>
      <c r="T55" s="58">
        <v>957</v>
      </c>
      <c r="U55" s="58" t="s">
        <v>125</v>
      </c>
      <c r="V55" s="59">
        <v>3593</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15303</v>
      </c>
      <c r="D57" s="89">
        <v>14883</v>
      </c>
      <c r="E57" s="89">
        <v>15772</v>
      </c>
      <c r="F57" s="89">
        <v>16294</v>
      </c>
      <c r="G57" s="94">
        <v>62252</v>
      </c>
      <c r="H57" s="89">
        <v>14732</v>
      </c>
      <c r="I57" s="89">
        <v>15333</v>
      </c>
      <c r="J57" s="89">
        <v>17371</v>
      </c>
      <c r="K57" s="89">
        <v>18321</v>
      </c>
      <c r="L57" s="94">
        <v>65757</v>
      </c>
      <c r="M57" s="89">
        <v>18517</v>
      </c>
      <c r="N57" s="89">
        <v>17220</v>
      </c>
      <c r="O57" s="89">
        <v>18058</v>
      </c>
      <c r="P57" s="89">
        <v>20336</v>
      </c>
      <c r="Q57" s="94">
        <v>74131</v>
      </c>
      <c r="R57" s="89">
        <v>15103</v>
      </c>
      <c r="S57" s="89">
        <v>11186</v>
      </c>
      <c r="T57" s="89">
        <v>13898</v>
      </c>
      <c r="U57" s="89" t="s">
        <v>125</v>
      </c>
      <c r="V57" s="94">
        <v>40187</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DE1C3C57-A891-406A-B199-21AF8E8D7DC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15_x000D_&amp;1#&amp;"Calibri"&amp;10&amp;K000000OFFICIAL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10</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310</v>
      </c>
      <c r="D8" s="58">
        <v>316</v>
      </c>
      <c r="E8" s="58">
        <v>375</v>
      </c>
      <c r="F8" s="58">
        <v>388</v>
      </c>
      <c r="G8" s="59">
        <v>1389</v>
      </c>
      <c r="H8" s="58">
        <v>315</v>
      </c>
      <c r="I8" s="58">
        <v>330</v>
      </c>
      <c r="J8" s="58">
        <v>311</v>
      </c>
      <c r="K8" s="58">
        <v>352</v>
      </c>
      <c r="L8" s="59">
        <v>1307</v>
      </c>
      <c r="M8" s="58">
        <v>344</v>
      </c>
      <c r="N8" s="58">
        <v>295</v>
      </c>
      <c r="O8" s="58">
        <v>354</v>
      </c>
      <c r="P8" s="58">
        <v>370</v>
      </c>
      <c r="Q8" s="59">
        <v>1364</v>
      </c>
      <c r="R8" s="58">
        <v>299</v>
      </c>
      <c r="S8" s="58">
        <v>267</v>
      </c>
      <c r="T8" s="58">
        <v>290</v>
      </c>
      <c r="U8" s="58" t="s">
        <v>125</v>
      </c>
      <c r="V8" s="59">
        <v>856</v>
      </c>
    </row>
    <row r="9" spans="1:22" ht="12.75" customHeight="1" x14ac:dyDescent="0.25">
      <c r="A9" s="63" t="s">
        <v>22</v>
      </c>
      <c r="B9" s="80"/>
      <c r="C9" s="58">
        <v>49</v>
      </c>
      <c r="D9" s="58">
        <v>54</v>
      </c>
      <c r="E9" s="58">
        <v>55</v>
      </c>
      <c r="F9" s="58">
        <v>58</v>
      </c>
      <c r="G9" s="59">
        <v>215</v>
      </c>
      <c r="H9" s="58">
        <v>47</v>
      </c>
      <c r="I9" s="58">
        <v>55</v>
      </c>
      <c r="J9" s="58">
        <v>55</v>
      </c>
      <c r="K9" s="58">
        <v>61</v>
      </c>
      <c r="L9" s="59">
        <v>218</v>
      </c>
      <c r="M9" s="58">
        <v>67</v>
      </c>
      <c r="N9" s="58">
        <v>64</v>
      </c>
      <c r="O9" s="58">
        <v>63</v>
      </c>
      <c r="P9" s="58">
        <v>63</v>
      </c>
      <c r="Q9" s="59">
        <v>257</v>
      </c>
      <c r="R9" s="58">
        <v>42</v>
      </c>
      <c r="S9" s="58">
        <v>32</v>
      </c>
      <c r="T9" s="58">
        <v>44</v>
      </c>
      <c r="U9" s="58" t="s">
        <v>125</v>
      </c>
      <c r="V9" s="59">
        <v>119</v>
      </c>
    </row>
    <row r="10" spans="1:22" ht="12.75" customHeight="1" x14ac:dyDescent="0.25">
      <c r="A10" s="63" t="s">
        <v>23</v>
      </c>
      <c r="B10" s="80"/>
      <c r="C10" s="58">
        <v>127</v>
      </c>
      <c r="D10" s="58">
        <v>137</v>
      </c>
      <c r="E10" s="58">
        <v>132</v>
      </c>
      <c r="F10" s="58">
        <v>137</v>
      </c>
      <c r="G10" s="59">
        <v>533</v>
      </c>
      <c r="H10" s="58">
        <v>139</v>
      </c>
      <c r="I10" s="58">
        <v>138</v>
      </c>
      <c r="J10" s="58">
        <v>150</v>
      </c>
      <c r="K10" s="58">
        <v>142</v>
      </c>
      <c r="L10" s="59">
        <v>569</v>
      </c>
      <c r="M10" s="58">
        <v>147</v>
      </c>
      <c r="N10" s="58">
        <v>128</v>
      </c>
      <c r="O10" s="58">
        <v>111</v>
      </c>
      <c r="P10" s="58">
        <v>120</v>
      </c>
      <c r="Q10" s="59">
        <v>505</v>
      </c>
      <c r="R10" s="58">
        <v>128</v>
      </c>
      <c r="S10" s="58">
        <v>102</v>
      </c>
      <c r="T10" s="58">
        <v>107</v>
      </c>
      <c r="U10" s="58" t="s">
        <v>125</v>
      </c>
      <c r="V10" s="59">
        <v>336</v>
      </c>
    </row>
    <row r="11" spans="1:22" ht="12.75" customHeight="1" x14ac:dyDescent="0.25">
      <c r="A11" s="63" t="s">
        <v>24</v>
      </c>
      <c r="B11" s="80"/>
      <c r="C11" s="58">
        <v>775</v>
      </c>
      <c r="D11" s="58">
        <v>724</v>
      </c>
      <c r="E11" s="58">
        <v>847</v>
      </c>
      <c r="F11" s="58">
        <v>969</v>
      </c>
      <c r="G11" s="59">
        <v>3315</v>
      </c>
      <c r="H11" s="58">
        <v>1209</v>
      </c>
      <c r="I11" s="58">
        <v>1321</v>
      </c>
      <c r="J11" s="58">
        <v>1192</v>
      </c>
      <c r="K11" s="58">
        <v>1432</v>
      </c>
      <c r="L11" s="59">
        <v>5154</v>
      </c>
      <c r="M11" s="58">
        <v>665</v>
      </c>
      <c r="N11" s="58">
        <v>649</v>
      </c>
      <c r="O11" s="58">
        <v>511</v>
      </c>
      <c r="P11" s="58">
        <v>452</v>
      </c>
      <c r="Q11" s="59">
        <v>2277</v>
      </c>
      <c r="R11" s="58">
        <v>475</v>
      </c>
      <c r="S11" s="58">
        <v>243</v>
      </c>
      <c r="T11" s="58">
        <v>448</v>
      </c>
      <c r="U11" s="58" t="s">
        <v>125</v>
      </c>
      <c r="V11" s="59">
        <v>1166</v>
      </c>
    </row>
    <row r="12" spans="1:22" ht="12.75" customHeight="1" x14ac:dyDescent="0.25">
      <c r="A12" s="63" t="s">
        <v>25</v>
      </c>
      <c r="B12" s="80"/>
      <c r="C12" s="58">
        <v>11</v>
      </c>
      <c r="D12" s="58">
        <v>11</v>
      </c>
      <c r="E12" s="58">
        <v>11</v>
      </c>
      <c r="F12" s="58">
        <v>9</v>
      </c>
      <c r="G12" s="59">
        <v>42</v>
      </c>
      <c r="H12" s="58">
        <v>10</v>
      </c>
      <c r="I12" s="58">
        <v>8</v>
      </c>
      <c r="J12" s="58">
        <v>6</v>
      </c>
      <c r="K12" s="58">
        <v>8</v>
      </c>
      <c r="L12" s="59">
        <v>32</v>
      </c>
      <c r="M12" s="58">
        <v>9</v>
      </c>
      <c r="N12" s="58">
        <v>11</v>
      </c>
      <c r="O12" s="58">
        <v>9</v>
      </c>
      <c r="P12" s="58">
        <v>9</v>
      </c>
      <c r="Q12" s="59">
        <v>38</v>
      </c>
      <c r="R12" s="58">
        <v>10</v>
      </c>
      <c r="S12" s="58">
        <v>9</v>
      </c>
      <c r="T12" s="58">
        <v>7</v>
      </c>
      <c r="U12" s="58" t="s">
        <v>125</v>
      </c>
      <c r="V12" s="59">
        <v>25</v>
      </c>
    </row>
    <row r="13" spans="1:22" ht="12.75" customHeight="1" x14ac:dyDescent="0.25">
      <c r="A13" s="63" t="s">
        <v>26</v>
      </c>
      <c r="B13" s="80"/>
      <c r="C13" s="58">
        <v>2489</v>
      </c>
      <c r="D13" s="58">
        <v>2827</v>
      </c>
      <c r="E13" s="58">
        <v>2159</v>
      </c>
      <c r="F13" s="58">
        <v>2132</v>
      </c>
      <c r="G13" s="59">
        <v>9608</v>
      </c>
      <c r="H13" s="58">
        <v>2202</v>
      </c>
      <c r="I13" s="58">
        <v>2246</v>
      </c>
      <c r="J13" s="58">
        <v>2206</v>
      </c>
      <c r="K13" s="58">
        <v>2361</v>
      </c>
      <c r="L13" s="59">
        <v>9016</v>
      </c>
      <c r="M13" s="58">
        <v>2578</v>
      </c>
      <c r="N13" s="58">
        <v>2460</v>
      </c>
      <c r="O13" s="58">
        <v>2716</v>
      </c>
      <c r="P13" s="58">
        <v>2613</v>
      </c>
      <c r="Q13" s="59">
        <v>10367</v>
      </c>
      <c r="R13" s="58">
        <v>2282</v>
      </c>
      <c r="S13" s="58">
        <v>1937</v>
      </c>
      <c r="T13" s="58">
        <v>2035</v>
      </c>
      <c r="U13" s="58" t="s">
        <v>125</v>
      </c>
      <c r="V13" s="59">
        <v>6254</v>
      </c>
    </row>
    <row r="14" spans="1:22" ht="12.75" customHeight="1" x14ac:dyDescent="0.25">
      <c r="A14" s="63" t="s">
        <v>27</v>
      </c>
      <c r="B14" s="80"/>
      <c r="C14" s="58">
        <v>449</v>
      </c>
      <c r="D14" s="58">
        <v>462</v>
      </c>
      <c r="E14" s="58">
        <v>456</v>
      </c>
      <c r="F14" s="58">
        <v>471</v>
      </c>
      <c r="G14" s="59">
        <v>1838</v>
      </c>
      <c r="H14" s="58">
        <v>477</v>
      </c>
      <c r="I14" s="58">
        <v>495</v>
      </c>
      <c r="J14" s="58">
        <v>459</v>
      </c>
      <c r="K14" s="58">
        <v>493</v>
      </c>
      <c r="L14" s="59">
        <v>1924</v>
      </c>
      <c r="M14" s="58">
        <v>499</v>
      </c>
      <c r="N14" s="58">
        <v>500</v>
      </c>
      <c r="O14" s="58">
        <v>519</v>
      </c>
      <c r="P14" s="58">
        <v>499</v>
      </c>
      <c r="Q14" s="59">
        <v>2017</v>
      </c>
      <c r="R14" s="58">
        <v>488</v>
      </c>
      <c r="S14" s="58">
        <v>399</v>
      </c>
      <c r="T14" s="58">
        <v>496</v>
      </c>
      <c r="U14" s="58" t="s">
        <v>125</v>
      </c>
      <c r="V14" s="59">
        <v>1384</v>
      </c>
    </row>
    <row r="15" spans="1:22" ht="12.75" customHeight="1" x14ac:dyDescent="0.25">
      <c r="A15" s="63" t="s">
        <v>28</v>
      </c>
      <c r="B15" s="80"/>
      <c r="C15" s="58">
        <v>5264</v>
      </c>
      <c r="D15" s="58">
        <v>5190</v>
      </c>
      <c r="E15" s="58">
        <v>5241</v>
      </c>
      <c r="F15" s="58">
        <v>5662</v>
      </c>
      <c r="G15" s="59">
        <v>21356</v>
      </c>
      <c r="H15" s="58">
        <v>5152</v>
      </c>
      <c r="I15" s="58">
        <v>5238</v>
      </c>
      <c r="J15" s="58">
        <v>5516</v>
      </c>
      <c r="K15" s="58">
        <v>5767</v>
      </c>
      <c r="L15" s="59">
        <v>21672</v>
      </c>
      <c r="M15" s="58">
        <v>5873</v>
      </c>
      <c r="N15" s="58">
        <v>5125</v>
      </c>
      <c r="O15" s="58">
        <v>5734</v>
      </c>
      <c r="P15" s="58">
        <v>5640</v>
      </c>
      <c r="Q15" s="59">
        <v>22372</v>
      </c>
      <c r="R15" s="58">
        <v>4632</v>
      </c>
      <c r="S15" s="58">
        <v>3131</v>
      </c>
      <c r="T15" s="58">
        <v>4316</v>
      </c>
      <c r="U15" s="58" t="s">
        <v>125</v>
      </c>
      <c r="V15" s="59">
        <v>12079</v>
      </c>
    </row>
    <row r="16" spans="1:22" ht="12.75" customHeight="1" x14ac:dyDescent="0.25">
      <c r="A16" s="63" t="s">
        <v>1</v>
      </c>
      <c r="B16" s="80"/>
      <c r="C16" s="58">
        <v>1656</v>
      </c>
      <c r="D16" s="58">
        <v>1628</v>
      </c>
      <c r="E16" s="58">
        <v>1705</v>
      </c>
      <c r="F16" s="58">
        <v>1829</v>
      </c>
      <c r="G16" s="59">
        <v>6818</v>
      </c>
      <c r="H16" s="58">
        <v>1715</v>
      </c>
      <c r="I16" s="58">
        <v>1628</v>
      </c>
      <c r="J16" s="58">
        <v>1720</v>
      </c>
      <c r="K16" s="58">
        <v>1846</v>
      </c>
      <c r="L16" s="59">
        <v>6909</v>
      </c>
      <c r="M16" s="58">
        <v>1783</v>
      </c>
      <c r="N16" s="58">
        <v>1804</v>
      </c>
      <c r="O16" s="58">
        <v>1882</v>
      </c>
      <c r="P16" s="58">
        <v>1843</v>
      </c>
      <c r="Q16" s="59">
        <v>7313</v>
      </c>
      <c r="R16" s="58">
        <v>1616</v>
      </c>
      <c r="S16" s="58">
        <v>1239</v>
      </c>
      <c r="T16" s="58">
        <v>1519</v>
      </c>
      <c r="U16" s="58" t="s">
        <v>125</v>
      </c>
      <c r="V16" s="59">
        <v>4373</v>
      </c>
    </row>
    <row r="17" spans="1:22" ht="12.75" customHeight="1" x14ac:dyDescent="0.25">
      <c r="A17" s="63" t="s">
        <v>0</v>
      </c>
      <c r="B17" s="80"/>
      <c r="C17" s="58">
        <v>69</v>
      </c>
      <c r="D17" s="58">
        <v>45</v>
      </c>
      <c r="E17" s="58">
        <v>40</v>
      </c>
      <c r="F17" s="58">
        <v>52</v>
      </c>
      <c r="G17" s="59">
        <v>206</v>
      </c>
      <c r="H17" s="58">
        <v>49</v>
      </c>
      <c r="I17" s="58">
        <v>46</v>
      </c>
      <c r="J17" s="58">
        <v>46</v>
      </c>
      <c r="K17" s="58">
        <v>54</v>
      </c>
      <c r="L17" s="59">
        <v>195</v>
      </c>
      <c r="M17" s="58">
        <v>39</v>
      </c>
      <c r="N17" s="58">
        <v>32</v>
      </c>
      <c r="O17" s="58">
        <v>40</v>
      </c>
      <c r="P17" s="58">
        <v>44</v>
      </c>
      <c r="Q17" s="59">
        <v>155</v>
      </c>
      <c r="R17" s="58">
        <v>39</v>
      </c>
      <c r="S17" s="58">
        <v>15</v>
      </c>
      <c r="T17" s="58">
        <v>19</v>
      </c>
      <c r="U17" s="58" t="s">
        <v>125</v>
      </c>
      <c r="V17" s="59">
        <v>73</v>
      </c>
    </row>
    <row r="18" spans="1:22" ht="15.55" x14ac:dyDescent="0.25">
      <c r="A18" s="90" t="s">
        <v>17</v>
      </c>
      <c r="B18" s="91"/>
      <c r="C18" s="65">
        <v>11198</v>
      </c>
      <c r="D18" s="65">
        <v>11394</v>
      </c>
      <c r="E18" s="65">
        <v>11021</v>
      </c>
      <c r="F18" s="65">
        <v>11707</v>
      </c>
      <c r="G18" s="66">
        <v>45320</v>
      </c>
      <c r="H18" s="65">
        <v>11315</v>
      </c>
      <c r="I18" s="65">
        <v>11504</v>
      </c>
      <c r="J18" s="65">
        <v>11661</v>
      </c>
      <c r="K18" s="65">
        <v>12515</v>
      </c>
      <c r="L18" s="66">
        <v>46996</v>
      </c>
      <c r="M18" s="65">
        <v>12002</v>
      </c>
      <c r="N18" s="65">
        <v>11070</v>
      </c>
      <c r="O18" s="65">
        <v>11940</v>
      </c>
      <c r="P18" s="65">
        <v>11653</v>
      </c>
      <c r="Q18" s="66">
        <v>46666</v>
      </c>
      <c r="R18" s="65">
        <v>10010</v>
      </c>
      <c r="S18" s="65">
        <v>7373</v>
      </c>
      <c r="T18" s="65">
        <v>9281</v>
      </c>
      <c r="U18" s="65" t="s">
        <v>125</v>
      </c>
      <c r="V18" s="66">
        <v>26664</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1336</v>
      </c>
      <c r="D21" s="58">
        <v>1309</v>
      </c>
      <c r="E21" s="58">
        <v>1293</v>
      </c>
      <c r="F21" s="58">
        <v>1388</v>
      </c>
      <c r="G21" s="59">
        <v>5327</v>
      </c>
      <c r="H21" s="58">
        <v>1338</v>
      </c>
      <c r="I21" s="58">
        <v>1387</v>
      </c>
      <c r="J21" s="58">
        <v>1337</v>
      </c>
      <c r="K21" s="58">
        <v>1421</v>
      </c>
      <c r="L21" s="59">
        <v>5484</v>
      </c>
      <c r="M21" s="58">
        <v>1495</v>
      </c>
      <c r="N21" s="58">
        <v>1389</v>
      </c>
      <c r="O21" s="58">
        <v>1363</v>
      </c>
      <c r="P21" s="58">
        <v>1434</v>
      </c>
      <c r="Q21" s="59">
        <v>5682</v>
      </c>
      <c r="R21" s="58">
        <v>1409</v>
      </c>
      <c r="S21" s="58">
        <v>1397</v>
      </c>
      <c r="T21" s="58">
        <v>1271</v>
      </c>
      <c r="U21" s="58" t="s">
        <v>125</v>
      </c>
      <c r="V21" s="59">
        <v>4076</v>
      </c>
    </row>
    <row r="22" spans="1:22" ht="12.75" customHeight="1" x14ac:dyDescent="0.25">
      <c r="A22" s="81" t="s">
        <v>22</v>
      </c>
      <c r="B22" s="80"/>
      <c r="C22" s="58">
        <v>178</v>
      </c>
      <c r="D22" s="58">
        <v>236</v>
      </c>
      <c r="E22" s="58">
        <v>231</v>
      </c>
      <c r="F22" s="58">
        <v>268</v>
      </c>
      <c r="G22" s="59">
        <v>913</v>
      </c>
      <c r="H22" s="58">
        <v>185</v>
      </c>
      <c r="I22" s="58">
        <v>220</v>
      </c>
      <c r="J22" s="58">
        <v>240</v>
      </c>
      <c r="K22" s="58">
        <v>298</v>
      </c>
      <c r="L22" s="59">
        <v>942</v>
      </c>
      <c r="M22" s="58">
        <v>260</v>
      </c>
      <c r="N22" s="58">
        <v>220</v>
      </c>
      <c r="O22" s="58">
        <v>241</v>
      </c>
      <c r="P22" s="58">
        <v>253</v>
      </c>
      <c r="Q22" s="59">
        <v>974</v>
      </c>
      <c r="R22" s="58">
        <v>195</v>
      </c>
      <c r="S22" s="58">
        <v>218</v>
      </c>
      <c r="T22" s="58">
        <v>251</v>
      </c>
      <c r="U22" s="58" t="s">
        <v>125</v>
      </c>
      <c r="V22" s="59">
        <v>664</v>
      </c>
    </row>
    <row r="23" spans="1:22" ht="12.75" customHeight="1" x14ac:dyDescent="0.25">
      <c r="A23" s="81" t="s">
        <v>23</v>
      </c>
      <c r="B23" s="80"/>
      <c r="C23" s="58">
        <v>210</v>
      </c>
      <c r="D23" s="58">
        <v>214</v>
      </c>
      <c r="E23" s="58">
        <v>195</v>
      </c>
      <c r="F23" s="58">
        <v>185</v>
      </c>
      <c r="G23" s="59">
        <v>804</v>
      </c>
      <c r="H23" s="58">
        <v>212</v>
      </c>
      <c r="I23" s="58">
        <v>215</v>
      </c>
      <c r="J23" s="58">
        <v>207</v>
      </c>
      <c r="K23" s="58">
        <v>189</v>
      </c>
      <c r="L23" s="59">
        <v>824</v>
      </c>
      <c r="M23" s="58">
        <v>225</v>
      </c>
      <c r="N23" s="58">
        <v>205</v>
      </c>
      <c r="O23" s="58">
        <v>185</v>
      </c>
      <c r="P23" s="58">
        <v>181</v>
      </c>
      <c r="Q23" s="59">
        <v>796</v>
      </c>
      <c r="R23" s="58">
        <v>218</v>
      </c>
      <c r="S23" s="58">
        <v>188</v>
      </c>
      <c r="T23" s="58">
        <v>210</v>
      </c>
      <c r="U23" s="58" t="s">
        <v>125</v>
      </c>
      <c r="V23" s="59">
        <v>616</v>
      </c>
    </row>
    <row r="24" spans="1:22" ht="12.75" customHeight="1" x14ac:dyDescent="0.25">
      <c r="A24" s="81" t="s">
        <v>24</v>
      </c>
      <c r="B24" s="80"/>
      <c r="C24" s="58">
        <v>1565</v>
      </c>
      <c r="D24" s="58">
        <v>1800</v>
      </c>
      <c r="E24" s="58">
        <v>1847</v>
      </c>
      <c r="F24" s="58">
        <v>1824</v>
      </c>
      <c r="G24" s="59">
        <v>7035</v>
      </c>
      <c r="H24" s="58">
        <v>2069</v>
      </c>
      <c r="I24" s="58">
        <v>2191</v>
      </c>
      <c r="J24" s="58">
        <v>2458</v>
      </c>
      <c r="K24" s="58">
        <v>2289</v>
      </c>
      <c r="L24" s="59">
        <v>9007</v>
      </c>
      <c r="M24" s="58">
        <v>1977</v>
      </c>
      <c r="N24" s="58">
        <v>2086</v>
      </c>
      <c r="O24" s="58">
        <v>1771</v>
      </c>
      <c r="P24" s="58">
        <v>1885</v>
      </c>
      <c r="Q24" s="59">
        <v>7719</v>
      </c>
      <c r="R24" s="58">
        <v>1771</v>
      </c>
      <c r="S24" s="58">
        <v>614</v>
      </c>
      <c r="T24" s="58">
        <v>927</v>
      </c>
      <c r="U24" s="58" t="s">
        <v>125</v>
      </c>
      <c r="V24" s="59">
        <v>3312</v>
      </c>
    </row>
    <row r="25" spans="1:22" ht="12.75" customHeight="1" x14ac:dyDescent="0.25">
      <c r="A25" s="63" t="s">
        <v>25</v>
      </c>
      <c r="B25" s="80"/>
      <c r="C25" s="58">
        <v>12</v>
      </c>
      <c r="D25" s="58">
        <v>14</v>
      </c>
      <c r="E25" s="58">
        <v>18</v>
      </c>
      <c r="F25" s="58">
        <v>16</v>
      </c>
      <c r="G25" s="59">
        <v>60</v>
      </c>
      <c r="H25" s="58">
        <v>31</v>
      </c>
      <c r="I25" s="58">
        <v>24</v>
      </c>
      <c r="J25" s="58">
        <v>17</v>
      </c>
      <c r="K25" s="58">
        <v>15</v>
      </c>
      <c r="L25" s="59">
        <v>87</v>
      </c>
      <c r="M25" s="58">
        <v>18</v>
      </c>
      <c r="N25" s="58">
        <v>19</v>
      </c>
      <c r="O25" s="58">
        <v>19</v>
      </c>
      <c r="P25" s="58">
        <v>20</v>
      </c>
      <c r="Q25" s="59">
        <v>76</v>
      </c>
      <c r="R25" s="58">
        <v>20</v>
      </c>
      <c r="S25" s="58">
        <v>20</v>
      </c>
      <c r="T25" s="58">
        <v>24</v>
      </c>
      <c r="U25" s="58" t="s">
        <v>125</v>
      </c>
      <c r="V25" s="59">
        <v>64</v>
      </c>
    </row>
    <row r="26" spans="1:22" ht="12.75" customHeight="1" x14ac:dyDescent="0.25">
      <c r="A26" s="81" t="s">
        <v>26</v>
      </c>
      <c r="B26" s="80"/>
      <c r="C26" s="58">
        <v>2796</v>
      </c>
      <c r="D26" s="58">
        <v>2490</v>
      </c>
      <c r="E26" s="58">
        <v>2555</v>
      </c>
      <c r="F26" s="58">
        <v>2489</v>
      </c>
      <c r="G26" s="59">
        <v>10331</v>
      </c>
      <c r="H26" s="58">
        <v>2662</v>
      </c>
      <c r="I26" s="58">
        <v>2625</v>
      </c>
      <c r="J26" s="58">
        <v>2821</v>
      </c>
      <c r="K26" s="58">
        <v>3167</v>
      </c>
      <c r="L26" s="59">
        <v>11274</v>
      </c>
      <c r="M26" s="58">
        <v>3664</v>
      </c>
      <c r="N26" s="58">
        <v>2505</v>
      </c>
      <c r="O26" s="58">
        <v>2847</v>
      </c>
      <c r="P26" s="58">
        <v>2770</v>
      </c>
      <c r="Q26" s="59">
        <v>11785</v>
      </c>
      <c r="R26" s="58">
        <v>2457</v>
      </c>
      <c r="S26" s="58">
        <v>2397</v>
      </c>
      <c r="T26" s="58">
        <v>2441</v>
      </c>
      <c r="U26" s="58" t="s">
        <v>125</v>
      </c>
      <c r="V26" s="59">
        <v>7294</v>
      </c>
    </row>
    <row r="27" spans="1:22" ht="12.75" customHeight="1" x14ac:dyDescent="0.25">
      <c r="A27" s="81" t="s">
        <v>27</v>
      </c>
      <c r="B27" s="80"/>
      <c r="C27" s="58">
        <v>1277</v>
      </c>
      <c r="D27" s="58">
        <v>1260</v>
      </c>
      <c r="E27" s="58">
        <v>1354</v>
      </c>
      <c r="F27" s="58">
        <v>1213</v>
      </c>
      <c r="G27" s="59">
        <v>5105</v>
      </c>
      <c r="H27" s="58">
        <v>1311</v>
      </c>
      <c r="I27" s="58">
        <v>1440</v>
      </c>
      <c r="J27" s="58">
        <v>1367</v>
      </c>
      <c r="K27" s="58">
        <v>1449</v>
      </c>
      <c r="L27" s="59">
        <v>5567</v>
      </c>
      <c r="M27" s="58">
        <v>1378</v>
      </c>
      <c r="N27" s="58">
        <v>1506</v>
      </c>
      <c r="O27" s="58">
        <v>1863</v>
      </c>
      <c r="P27" s="58">
        <v>1446</v>
      </c>
      <c r="Q27" s="59">
        <v>6192</v>
      </c>
      <c r="R27" s="58">
        <v>1205</v>
      </c>
      <c r="S27" s="58">
        <v>1181</v>
      </c>
      <c r="T27" s="58">
        <v>1281</v>
      </c>
      <c r="U27" s="58" t="s">
        <v>125</v>
      </c>
      <c r="V27" s="59">
        <v>3666</v>
      </c>
    </row>
    <row r="28" spans="1:22" ht="12.75" customHeight="1" x14ac:dyDescent="0.25">
      <c r="A28" s="63" t="s">
        <v>28</v>
      </c>
      <c r="B28" s="80"/>
      <c r="C28" s="58">
        <v>12877</v>
      </c>
      <c r="D28" s="58">
        <v>12916</v>
      </c>
      <c r="E28" s="58">
        <v>12968</v>
      </c>
      <c r="F28" s="58">
        <v>12806</v>
      </c>
      <c r="G28" s="59">
        <v>51567</v>
      </c>
      <c r="H28" s="58">
        <v>13344</v>
      </c>
      <c r="I28" s="58">
        <v>12881</v>
      </c>
      <c r="J28" s="58">
        <v>11568</v>
      </c>
      <c r="K28" s="58">
        <v>13412</v>
      </c>
      <c r="L28" s="59">
        <v>51205</v>
      </c>
      <c r="M28" s="58">
        <v>14731</v>
      </c>
      <c r="N28" s="58">
        <v>12366</v>
      </c>
      <c r="O28" s="58">
        <v>13827</v>
      </c>
      <c r="P28" s="58">
        <v>13326</v>
      </c>
      <c r="Q28" s="59">
        <v>54251</v>
      </c>
      <c r="R28" s="58">
        <v>12050</v>
      </c>
      <c r="S28" s="58">
        <v>7139</v>
      </c>
      <c r="T28" s="58">
        <v>11632</v>
      </c>
      <c r="U28" s="58" t="s">
        <v>125</v>
      </c>
      <c r="V28" s="59">
        <v>30821</v>
      </c>
    </row>
    <row r="29" spans="1:22" ht="12.75" customHeight="1" x14ac:dyDescent="0.25">
      <c r="A29" s="81" t="s">
        <v>1</v>
      </c>
      <c r="B29" s="80"/>
      <c r="C29" s="58">
        <v>2675</v>
      </c>
      <c r="D29" s="58">
        <v>2626</v>
      </c>
      <c r="E29" s="58">
        <v>2858</v>
      </c>
      <c r="F29" s="58">
        <v>2877</v>
      </c>
      <c r="G29" s="59">
        <v>11036</v>
      </c>
      <c r="H29" s="58">
        <v>2594</v>
      </c>
      <c r="I29" s="58">
        <v>2501</v>
      </c>
      <c r="J29" s="58">
        <v>2837</v>
      </c>
      <c r="K29" s="58">
        <v>3050</v>
      </c>
      <c r="L29" s="59">
        <v>10981</v>
      </c>
      <c r="M29" s="58">
        <v>2932</v>
      </c>
      <c r="N29" s="58">
        <v>2737</v>
      </c>
      <c r="O29" s="58">
        <v>3120</v>
      </c>
      <c r="P29" s="58">
        <v>3038</v>
      </c>
      <c r="Q29" s="59">
        <v>11827</v>
      </c>
      <c r="R29" s="58">
        <v>2645</v>
      </c>
      <c r="S29" s="58">
        <v>1896</v>
      </c>
      <c r="T29" s="58">
        <v>2737</v>
      </c>
      <c r="U29" s="58" t="s">
        <v>125</v>
      </c>
      <c r="V29" s="59">
        <v>7278</v>
      </c>
    </row>
    <row r="30" spans="1:22" ht="12.75" customHeight="1" x14ac:dyDescent="0.25">
      <c r="A30" s="81" t="s">
        <v>0</v>
      </c>
      <c r="B30" s="80"/>
      <c r="C30" s="58">
        <v>15</v>
      </c>
      <c r="D30" s="58">
        <v>9</v>
      </c>
      <c r="E30" s="58">
        <v>11</v>
      </c>
      <c r="F30" s="58">
        <v>16</v>
      </c>
      <c r="G30" s="59">
        <v>52</v>
      </c>
      <c r="H30" s="58">
        <v>14</v>
      </c>
      <c r="I30" s="58">
        <v>12</v>
      </c>
      <c r="J30" s="58">
        <v>7</v>
      </c>
      <c r="K30" s="58">
        <v>5</v>
      </c>
      <c r="L30" s="59">
        <v>39</v>
      </c>
      <c r="M30" s="58">
        <v>4</v>
      </c>
      <c r="N30" s="58">
        <v>4</v>
      </c>
      <c r="O30" s="58">
        <v>4</v>
      </c>
      <c r="P30" s="58">
        <v>4</v>
      </c>
      <c r="Q30" s="59">
        <v>15</v>
      </c>
      <c r="R30" s="58">
        <v>19</v>
      </c>
      <c r="S30" s="58">
        <v>2</v>
      </c>
      <c r="T30" s="58">
        <v>2</v>
      </c>
      <c r="U30" s="58" t="s">
        <v>125</v>
      </c>
      <c r="V30" s="59">
        <v>22</v>
      </c>
    </row>
    <row r="31" spans="1:22" ht="12.75" customHeight="1" x14ac:dyDescent="0.25">
      <c r="A31" s="92" t="s">
        <v>18</v>
      </c>
      <c r="B31" s="93"/>
      <c r="C31" s="89">
        <v>22942</v>
      </c>
      <c r="D31" s="89">
        <v>22875</v>
      </c>
      <c r="E31" s="89">
        <v>23330</v>
      </c>
      <c r="F31" s="89">
        <v>23082</v>
      </c>
      <c r="G31" s="83">
        <v>92229</v>
      </c>
      <c r="H31" s="89">
        <v>23760</v>
      </c>
      <c r="I31" s="89">
        <v>23494</v>
      </c>
      <c r="J31" s="89">
        <v>22860</v>
      </c>
      <c r="K31" s="89">
        <v>25296</v>
      </c>
      <c r="L31" s="83">
        <v>95410</v>
      </c>
      <c r="M31" s="89">
        <v>26683</v>
      </c>
      <c r="N31" s="89">
        <v>23037</v>
      </c>
      <c r="O31" s="89">
        <v>25239</v>
      </c>
      <c r="P31" s="89">
        <v>24358</v>
      </c>
      <c r="Q31" s="83">
        <v>99317</v>
      </c>
      <c r="R31" s="89">
        <v>21987</v>
      </c>
      <c r="S31" s="89">
        <v>15052</v>
      </c>
      <c r="T31" s="89">
        <v>20776</v>
      </c>
      <c r="U31" s="89" t="s">
        <v>125</v>
      </c>
      <c r="V31" s="83">
        <v>57815</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1569</v>
      </c>
      <c r="D36" s="58">
        <v>1709</v>
      </c>
      <c r="E36" s="58">
        <v>1781</v>
      </c>
      <c r="F36" s="58">
        <v>1998</v>
      </c>
      <c r="G36" s="59">
        <v>7058</v>
      </c>
      <c r="H36" s="58">
        <v>2005</v>
      </c>
      <c r="I36" s="58">
        <v>2318</v>
      </c>
      <c r="J36" s="58">
        <v>2263</v>
      </c>
      <c r="K36" s="58">
        <v>2586</v>
      </c>
      <c r="L36" s="59">
        <v>9171</v>
      </c>
      <c r="M36" s="58">
        <v>1782</v>
      </c>
      <c r="N36" s="58">
        <v>1682</v>
      </c>
      <c r="O36" s="58">
        <v>1893</v>
      </c>
      <c r="P36" s="58">
        <v>1822</v>
      </c>
      <c r="Q36" s="59">
        <v>7179</v>
      </c>
      <c r="R36" s="58">
        <v>1500</v>
      </c>
      <c r="S36" s="58">
        <v>1153</v>
      </c>
      <c r="T36" s="58">
        <v>1585</v>
      </c>
      <c r="U36" s="58" t="s">
        <v>125</v>
      </c>
      <c r="V36" s="59">
        <v>4237</v>
      </c>
    </row>
    <row r="37" spans="1:22" ht="12.75" customHeight="1" x14ac:dyDescent="0.25">
      <c r="A37" s="63" t="s">
        <v>71</v>
      </c>
      <c r="B37" s="54"/>
      <c r="C37" s="58">
        <v>172</v>
      </c>
      <c r="D37" s="58">
        <v>176</v>
      </c>
      <c r="E37" s="58">
        <v>186</v>
      </c>
      <c r="F37" s="58">
        <v>178</v>
      </c>
      <c r="G37" s="59">
        <v>712</v>
      </c>
      <c r="H37" s="58">
        <v>176</v>
      </c>
      <c r="I37" s="58">
        <v>179</v>
      </c>
      <c r="J37" s="58">
        <v>164</v>
      </c>
      <c r="K37" s="58">
        <v>187</v>
      </c>
      <c r="L37" s="59">
        <v>706</v>
      </c>
      <c r="M37" s="58">
        <v>179</v>
      </c>
      <c r="N37" s="58">
        <v>186</v>
      </c>
      <c r="O37" s="58">
        <v>214</v>
      </c>
      <c r="P37" s="58">
        <v>192</v>
      </c>
      <c r="Q37" s="59">
        <v>771</v>
      </c>
      <c r="R37" s="58">
        <v>187</v>
      </c>
      <c r="S37" s="58">
        <v>126</v>
      </c>
      <c r="T37" s="58">
        <v>164</v>
      </c>
      <c r="U37" s="58" t="s">
        <v>125</v>
      </c>
      <c r="V37" s="59">
        <v>477</v>
      </c>
    </row>
    <row r="38" spans="1:22" ht="12.75" customHeight="1" x14ac:dyDescent="0.25">
      <c r="A38" s="63" t="s">
        <v>82</v>
      </c>
      <c r="B38" s="54"/>
      <c r="C38" s="58">
        <v>5752</v>
      </c>
      <c r="D38" s="58">
        <v>5315</v>
      </c>
      <c r="E38" s="58">
        <v>5508</v>
      </c>
      <c r="F38" s="58">
        <v>5825</v>
      </c>
      <c r="G38" s="59">
        <v>22400</v>
      </c>
      <c r="H38" s="58">
        <v>5756</v>
      </c>
      <c r="I38" s="58">
        <v>5553</v>
      </c>
      <c r="J38" s="58">
        <v>5571</v>
      </c>
      <c r="K38" s="58">
        <v>5811</v>
      </c>
      <c r="L38" s="59">
        <v>22690</v>
      </c>
      <c r="M38" s="58">
        <v>6014</v>
      </c>
      <c r="N38" s="58">
        <v>5118</v>
      </c>
      <c r="O38" s="58">
        <v>5356</v>
      </c>
      <c r="P38" s="58">
        <v>5511</v>
      </c>
      <c r="Q38" s="59">
        <v>21999</v>
      </c>
      <c r="R38" s="58">
        <v>5216</v>
      </c>
      <c r="S38" s="58">
        <v>3819</v>
      </c>
      <c r="T38" s="58">
        <v>4619</v>
      </c>
      <c r="U38" s="58" t="s">
        <v>125</v>
      </c>
      <c r="V38" s="59">
        <v>13654</v>
      </c>
    </row>
    <row r="39" spans="1:22" ht="12.75" customHeight="1" x14ac:dyDescent="0.25">
      <c r="A39" s="63" t="s">
        <v>35</v>
      </c>
      <c r="B39" s="54"/>
      <c r="C39" s="58">
        <v>173</v>
      </c>
      <c r="D39" s="58">
        <v>196</v>
      </c>
      <c r="E39" s="58">
        <v>219</v>
      </c>
      <c r="F39" s="58">
        <v>169</v>
      </c>
      <c r="G39" s="59">
        <v>758</v>
      </c>
      <c r="H39" s="58">
        <v>138</v>
      </c>
      <c r="I39" s="58">
        <v>136</v>
      </c>
      <c r="J39" s="58">
        <v>165</v>
      </c>
      <c r="K39" s="58">
        <v>156</v>
      </c>
      <c r="L39" s="59">
        <v>596</v>
      </c>
      <c r="M39" s="58">
        <v>149</v>
      </c>
      <c r="N39" s="58">
        <v>162</v>
      </c>
      <c r="O39" s="58">
        <v>179</v>
      </c>
      <c r="P39" s="58">
        <v>148</v>
      </c>
      <c r="Q39" s="59">
        <v>638</v>
      </c>
      <c r="R39" s="58">
        <v>133</v>
      </c>
      <c r="S39" s="58">
        <v>109</v>
      </c>
      <c r="T39" s="58">
        <v>160</v>
      </c>
      <c r="U39" s="58" t="s">
        <v>125</v>
      </c>
      <c r="V39" s="59">
        <v>402</v>
      </c>
    </row>
    <row r="40" spans="1:22" ht="12.75" customHeight="1" x14ac:dyDescent="0.25">
      <c r="A40" s="63" t="s">
        <v>72</v>
      </c>
      <c r="B40" s="54"/>
      <c r="C40" s="58">
        <v>878</v>
      </c>
      <c r="D40" s="58">
        <v>872</v>
      </c>
      <c r="E40" s="58">
        <v>819</v>
      </c>
      <c r="F40" s="58">
        <v>952</v>
      </c>
      <c r="G40" s="59">
        <v>3520</v>
      </c>
      <c r="H40" s="58">
        <v>666</v>
      </c>
      <c r="I40" s="58">
        <v>677</v>
      </c>
      <c r="J40" s="58">
        <v>725</v>
      </c>
      <c r="K40" s="58">
        <v>735</v>
      </c>
      <c r="L40" s="59">
        <v>2804</v>
      </c>
      <c r="M40" s="58">
        <v>690</v>
      </c>
      <c r="N40" s="58">
        <v>713</v>
      </c>
      <c r="O40" s="58">
        <v>722</v>
      </c>
      <c r="P40" s="58">
        <v>745</v>
      </c>
      <c r="Q40" s="59">
        <v>2870</v>
      </c>
      <c r="R40" s="58">
        <v>534</v>
      </c>
      <c r="S40" s="58">
        <v>440</v>
      </c>
      <c r="T40" s="58">
        <v>422</v>
      </c>
      <c r="U40" s="58" t="s">
        <v>125</v>
      </c>
      <c r="V40" s="59">
        <v>1397</v>
      </c>
    </row>
    <row r="41" spans="1:22" ht="12.75" customHeight="1" x14ac:dyDescent="0.25">
      <c r="A41" s="63" t="s">
        <v>36</v>
      </c>
      <c r="B41" s="54"/>
      <c r="C41" s="58">
        <v>1949</v>
      </c>
      <c r="D41" s="58">
        <v>2434</v>
      </c>
      <c r="E41" s="58">
        <v>1861</v>
      </c>
      <c r="F41" s="58">
        <v>1864</v>
      </c>
      <c r="G41" s="59">
        <v>8108</v>
      </c>
      <c r="H41" s="58">
        <v>1860</v>
      </c>
      <c r="I41" s="58">
        <v>1987</v>
      </c>
      <c r="J41" s="58">
        <v>2054</v>
      </c>
      <c r="K41" s="58">
        <v>2347</v>
      </c>
      <c r="L41" s="59">
        <v>8247</v>
      </c>
      <c r="M41" s="58">
        <v>2452</v>
      </c>
      <c r="N41" s="58">
        <v>2486</v>
      </c>
      <c r="O41" s="58">
        <v>2750</v>
      </c>
      <c r="P41" s="58">
        <v>2486</v>
      </c>
      <c r="Q41" s="59">
        <v>10175</v>
      </c>
      <c r="R41" s="58">
        <v>1779</v>
      </c>
      <c r="S41" s="58">
        <v>1295</v>
      </c>
      <c r="T41" s="58">
        <v>1715</v>
      </c>
      <c r="U41" s="58" t="s">
        <v>125</v>
      </c>
      <c r="V41" s="59">
        <v>4789</v>
      </c>
    </row>
    <row r="42" spans="1:22" ht="12.75" customHeight="1" x14ac:dyDescent="0.25">
      <c r="A42" s="63" t="s">
        <v>34</v>
      </c>
      <c r="B42" s="54"/>
      <c r="C42" s="58">
        <v>238</v>
      </c>
      <c r="D42" s="58">
        <v>196</v>
      </c>
      <c r="E42" s="58">
        <v>188</v>
      </c>
      <c r="F42" s="58">
        <v>223</v>
      </c>
      <c r="G42" s="59">
        <v>844</v>
      </c>
      <c r="H42" s="58">
        <v>232</v>
      </c>
      <c r="I42" s="58">
        <v>204</v>
      </c>
      <c r="J42" s="58">
        <v>260</v>
      </c>
      <c r="K42" s="58">
        <v>232</v>
      </c>
      <c r="L42" s="59">
        <v>928</v>
      </c>
      <c r="M42" s="58">
        <v>216</v>
      </c>
      <c r="N42" s="58">
        <v>219</v>
      </c>
      <c r="O42" s="58">
        <v>245</v>
      </c>
      <c r="P42" s="58">
        <v>217</v>
      </c>
      <c r="Q42" s="59">
        <v>897</v>
      </c>
      <c r="R42" s="58">
        <v>202</v>
      </c>
      <c r="S42" s="58">
        <v>122</v>
      </c>
      <c r="T42" s="58">
        <v>156</v>
      </c>
      <c r="U42" s="58" t="s">
        <v>125</v>
      </c>
      <c r="V42" s="59">
        <v>479</v>
      </c>
    </row>
    <row r="43" spans="1:22" ht="12.75" customHeight="1" x14ac:dyDescent="0.25">
      <c r="A43" s="63" t="s">
        <v>73</v>
      </c>
      <c r="B43" s="54"/>
      <c r="C43" s="58">
        <v>463</v>
      </c>
      <c r="D43" s="58">
        <v>492</v>
      </c>
      <c r="E43" s="58">
        <v>454</v>
      </c>
      <c r="F43" s="58">
        <v>487</v>
      </c>
      <c r="G43" s="59">
        <v>1895</v>
      </c>
      <c r="H43" s="58">
        <v>471</v>
      </c>
      <c r="I43" s="58">
        <v>447</v>
      </c>
      <c r="J43" s="58">
        <v>455</v>
      </c>
      <c r="K43" s="58">
        <v>445</v>
      </c>
      <c r="L43" s="59">
        <v>1818</v>
      </c>
      <c r="M43" s="58">
        <v>506</v>
      </c>
      <c r="N43" s="58">
        <v>498</v>
      </c>
      <c r="O43" s="58">
        <v>576</v>
      </c>
      <c r="P43" s="58">
        <v>515</v>
      </c>
      <c r="Q43" s="59">
        <v>2095</v>
      </c>
      <c r="R43" s="58">
        <v>441</v>
      </c>
      <c r="S43" s="58">
        <v>308</v>
      </c>
      <c r="T43" s="58">
        <v>459</v>
      </c>
      <c r="U43" s="58" t="s">
        <v>125</v>
      </c>
      <c r="V43" s="59">
        <v>1209</v>
      </c>
    </row>
    <row r="44" spans="1:22" ht="12.75" customHeight="1" x14ac:dyDescent="0.25">
      <c r="A44" s="63" t="s">
        <v>85</v>
      </c>
      <c r="B44" s="54"/>
      <c r="C44" s="58">
        <v>4</v>
      </c>
      <c r="D44" s="58">
        <v>5</v>
      </c>
      <c r="E44" s="58">
        <v>5</v>
      </c>
      <c r="F44" s="58">
        <v>11</v>
      </c>
      <c r="G44" s="59">
        <v>25</v>
      </c>
      <c r="H44" s="58">
        <v>11</v>
      </c>
      <c r="I44" s="58">
        <v>3</v>
      </c>
      <c r="J44" s="58">
        <v>4</v>
      </c>
      <c r="K44" s="58">
        <v>15</v>
      </c>
      <c r="L44" s="59">
        <v>34</v>
      </c>
      <c r="M44" s="58">
        <v>15</v>
      </c>
      <c r="N44" s="58">
        <v>6</v>
      </c>
      <c r="O44" s="58">
        <v>5</v>
      </c>
      <c r="P44" s="58">
        <v>16</v>
      </c>
      <c r="Q44" s="59">
        <v>42</v>
      </c>
      <c r="R44" s="58">
        <v>17</v>
      </c>
      <c r="S44" s="58">
        <v>1</v>
      </c>
      <c r="T44" s="58">
        <v>2</v>
      </c>
      <c r="U44" s="58" t="s">
        <v>125</v>
      </c>
      <c r="V44" s="59">
        <v>20</v>
      </c>
    </row>
    <row r="45" spans="1:22" ht="12.75" customHeight="1" x14ac:dyDescent="0.25">
      <c r="A45" s="90" t="s">
        <v>17</v>
      </c>
      <c r="B45" s="69"/>
      <c r="C45" s="65">
        <v>11198</v>
      </c>
      <c r="D45" s="65">
        <v>11394</v>
      </c>
      <c r="E45" s="65">
        <v>11021</v>
      </c>
      <c r="F45" s="65">
        <v>11707</v>
      </c>
      <c r="G45" s="82">
        <v>45320</v>
      </c>
      <c r="H45" s="65">
        <v>11315</v>
      </c>
      <c r="I45" s="65">
        <v>11504</v>
      </c>
      <c r="J45" s="65">
        <v>11661</v>
      </c>
      <c r="K45" s="65">
        <v>12515</v>
      </c>
      <c r="L45" s="82">
        <v>46996</v>
      </c>
      <c r="M45" s="65">
        <v>12002</v>
      </c>
      <c r="N45" s="65">
        <v>11070</v>
      </c>
      <c r="O45" s="65">
        <v>11940</v>
      </c>
      <c r="P45" s="65">
        <v>11653</v>
      </c>
      <c r="Q45" s="82">
        <v>46666</v>
      </c>
      <c r="R45" s="65">
        <v>10010</v>
      </c>
      <c r="S45" s="65">
        <v>7373</v>
      </c>
      <c r="T45" s="65">
        <v>9281</v>
      </c>
      <c r="U45" s="65" t="s">
        <v>125</v>
      </c>
      <c r="V45" s="82">
        <v>26664</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3798</v>
      </c>
      <c r="D48" s="58">
        <v>4105</v>
      </c>
      <c r="E48" s="58">
        <v>4248</v>
      </c>
      <c r="F48" s="58">
        <v>4298</v>
      </c>
      <c r="G48" s="59">
        <v>16449</v>
      </c>
      <c r="H48" s="58">
        <v>4013</v>
      </c>
      <c r="I48" s="58">
        <v>3848</v>
      </c>
      <c r="J48" s="58">
        <v>4302</v>
      </c>
      <c r="K48" s="58">
        <v>4667</v>
      </c>
      <c r="L48" s="59">
        <v>16830</v>
      </c>
      <c r="M48" s="58">
        <v>4596</v>
      </c>
      <c r="N48" s="58">
        <v>4268</v>
      </c>
      <c r="O48" s="58">
        <v>4928</v>
      </c>
      <c r="P48" s="58">
        <v>4658</v>
      </c>
      <c r="Q48" s="59">
        <v>18449</v>
      </c>
      <c r="R48" s="58">
        <v>4101</v>
      </c>
      <c r="S48" s="58">
        <v>3831</v>
      </c>
      <c r="T48" s="58">
        <v>4664</v>
      </c>
      <c r="U48" s="58" t="s">
        <v>125</v>
      </c>
      <c r="V48" s="59">
        <v>12596</v>
      </c>
    </row>
    <row r="49" spans="1:22" ht="12.75" customHeight="1" x14ac:dyDescent="0.25">
      <c r="A49" s="63" t="s">
        <v>71</v>
      </c>
      <c r="B49" s="84"/>
      <c r="C49" s="58">
        <v>248</v>
      </c>
      <c r="D49" s="58">
        <v>224</v>
      </c>
      <c r="E49" s="58">
        <v>290</v>
      </c>
      <c r="F49" s="58">
        <v>167</v>
      </c>
      <c r="G49" s="59">
        <v>929</v>
      </c>
      <c r="H49" s="58">
        <v>158</v>
      </c>
      <c r="I49" s="58">
        <v>287</v>
      </c>
      <c r="J49" s="58">
        <v>273</v>
      </c>
      <c r="K49" s="58">
        <v>238</v>
      </c>
      <c r="L49" s="59">
        <v>956</v>
      </c>
      <c r="M49" s="58">
        <v>205</v>
      </c>
      <c r="N49" s="58">
        <v>288</v>
      </c>
      <c r="O49" s="58">
        <v>327</v>
      </c>
      <c r="P49" s="58">
        <v>281</v>
      </c>
      <c r="Q49" s="59">
        <v>1100</v>
      </c>
      <c r="R49" s="58">
        <v>258</v>
      </c>
      <c r="S49" s="58">
        <v>171</v>
      </c>
      <c r="T49" s="58">
        <v>218</v>
      </c>
      <c r="U49" s="58" t="s">
        <v>125</v>
      </c>
      <c r="V49" s="59">
        <v>647</v>
      </c>
    </row>
    <row r="50" spans="1:22" ht="12.75" customHeight="1" x14ac:dyDescent="0.25">
      <c r="A50" s="63" t="s">
        <v>82</v>
      </c>
      <c r="B50" s="84"/>
      <c r="C50" s="58">
        <v>14526</v>
      </c>
      <c r="D50" s="58">
        <v>14276</v>
      </c>
      <c r="E50" s="58">
        <v>14648</v>
      </c>
      <c r="F50" s="58">
        <v>14614</v>
      </c>
      <c r="G50" s="59">
        <v>58064</v>
      </c>
      <c r="H50" s="58">
        <v>15142</v>
      </c>
      <c r="I50" s="58">
        <v>15256</v>
      </c>
      <c r="J50" s="58">
        <v>13760</v>
      </c>
      <c r="K50" s="58">
        <v>15422</v>
      </c>
      <c r="L50" s="59">
        <v>59580</v>
      </c>
      <c r="M50" s="58">
        <v>17128</v>
      </c>
      <c r="N50" s="58">
        <v>14028</v>
      </c>
      <c r="O50" s="58">
        <v>15633</v>
      </c>
      <c r="P50" s="58">
        <v>15128</v>
      </c>
      <c r="Q50" s="59">
        <v>61917</v>
      </c>
      <c r="R50" s="58">
        <v>13496</v>
      </c>
      <c r="S50" s="58">
        <v>8502</v>
      </c>
      <c r="T50" s="58">
        <v>12984</v>
      </c>
      <c r="U50" s="58" t="s">
        <v>125</v>
      </c>
      <c r="V50" s="59">
        <v>34982</v>
      </c>
    </row>
    <row r="51" spans="1:22" ht="12.75" customHeight="1" x14ac:dyDescent="0.25">
      <c r="A51" s="63" t="s">
        <v>35</v>
      </c>
      <c r="B51" s="84"/>
      <c r="C51" s="58">
        <v>181</v>
      </c>
      <c r="D51" s="58">
        <v>172</v>
      </c>
      <c r="E51" s="58">
        <v>181</v>
      </c>
      <c r="F51" s="58">
        <v>198</v>
      </c>
      <c r="G51" s="59">
        <v>731</v>
      </c>
      <c r="H51" s="58">
        <v>178</v>
      </c>
      <c r="I51" s="58">
        <v>183</v>
      </c>
      <c r="J51" s="58">
        <v>174</v>
      </c>
      <c r="K51" s="58">
        <v>214</v>
      </c>
      <c r="L51" s="59">
        <v>749</v>
      </c>
      <c r="M51" s="58">
        <v>204</v>
      </c>
      <c r="N51" s="58">
        <v>188</v>
      </c>
      <c r="O51" s="58">
        <v>192</v>
      </c>
      <c r="P51" s="58">
        <v>202</v>
      </c>
      <c r="Q51" s="59">
        <v>786</v>
      </c>
      <c r="R51" s="58">
        <v>196</v>
      </c>
      <c r="S51" s="58">
        <v>222</v>
      </c>
      <c r="T51" s="58">
        <v>199</v>
      </c>
      <c r="U51" s="58" t="s">
        <v>125</v>
      </c>
      <c r="V51" s="59">
        <v>617</v>
      </c>
    </row>
    <row r="52" spans="1:22" ht="12.75" customHeight="1" x14ac:dyDescent="0.25">
      <c r="A52" s="63" t="s">
        <v>72</v>
      </c>
      <c r="B52" s="84"/>
      <c r="C52" s="58">
        <v>656</v>
      </c>
      <c r="D52" s="58">
        <v>687</v>
      </c>
      <c r="E52" s="58">
        <v>777</v>
      </c>
      <c r="F52" s="58">
        <v>643</v>
      </c>
      <c r="G52" s="59">
        <v>2763</v>
      </c>
      <c r="H52" s="58">
        <v>533</v>
      </c>
      <c r="I52" s="58">
        <v>493</v>
      </c>
      <c r="J52" s="58">
        <v>615</v>
      </c>
      <c r="K52" s="58">
        <v>709</v>
      </c>
      <c r="L52" s="59">
        <v>2350</v>
      </c>
      <c r="M52" s="58">
        <v>597</v>
      </c>
      <c r="N52" s="58">
        <v>621</v>
      </c>
      <c r="O52" s="58">
        <v>678</v>
      </c>
      <c r="P52" s="58">
        <v>517</v>
      </c>
      <c r="Q52" s="59">
        <v>2413</v>
      </c>
      <c r="R52" s="58">
        <v>372</v>
      </c>
      <c r="S52" s="58">
        <v>217</v>
      </c>
      <c r="T52" s="58">
        <v>238</v>
      </c>
      <c r="U52" s="58" t="s">
        <v>125</v>
      </c>
      <c r="V52" s="59">
        <v>828</v>
      </c>
    </row>
    <row r="53" spans="1:22" ht="12.75" customHeight="1" x14ac:dyDescent="0.25">
      <c r="A53" s="63" t="s">
        <v>36</v>
      </c>
      <c r="B53" s="84"/>
      <c r="C53" s="58">
        <v>2079</v>
      </c>
      <c r="D53" s="58">
        <v>2070</v>
      </c>
      <c r="E53" s="58">
        <v>1960</v>
      </c>
      <c r="F53" s="58">
        <v>1868</v>
      </c>
      <c r="G53" s="59">
        <v>7977</v>
      </c>
      <c r="H53" s="58">
        <v>1817</v>
      </c>
      <c r="I53" s="58">
        <v>2004</v>
      </c>
      <c r="J53" s="58">
        <v>2299</v>
      </c>
      <c r="K53" s="58">
        <v>2602</v>
      </c>
      <c r="L53" s="59">
        <v>8723</v>
      </c>
      <c r="M53" s="58">
        <v>2615</v>
      </c>
      <c r="N53" s="58">
        <v>2402</v>
      </c>
      <c r="O53" s="58">
        <v>2265</v>
      </c>
      <c r="P53" s="58">
        <v>2321</v>
      </c>
      <c r="Q53" s="59">
        <v>9603</v>
      </c>
      <c r="R53" s="58">
        <v>2166</v>
      </c>
      <c r="S53" s="58">
        <v>1397</v>
      </c>
      <c r="T53" s="58">
        <v>1459</v>
      </c>
      <c r="U53" s="58" t="s">
        <v>125</v>
      </c>
      <c r="V53" s="59">
        <v>5022</v>
      </c>
    </row>
    <row r="54" spans="1:22" ht="12.75" customHeight="1" x14ac:dyDescent="0.25">
      <c r="A54" s="63" t="s">
        <v>34</v>
      </c>
      <c r="B54" s="84"/>
      <c r="C54" s="58">
        <v>201</v>
      </c>
      <c r="D54" s="58">
        <v>173</v>
      </c>
      <c r="E54" s="58">
        <v>171</v>
      </c>
      <c r="F54" s="58">
        <v>179</v>
      </c>
      <c r="G54" s="59">
        <v>725</v>
      </c>
      <c r="H54" s="58">
        <v>135</v>
      </c>
      <c r="I54" s="58">
        <v>106</v>
      </c>
      <c r="J54" s="58">
        <v>156</v>
      </c>
      <c r="K54" s="58">
        <v>216</v>
      </c>
      <c r="L54" s="59">
        <v>614</v>
      </c>
      <c r="M54" s="58">
        <v>149</v>
      </c>
      <c r="N54" s="58">
        <v>147</v>
      </c>
      <c r="O54" s="58">
        <v>171</v>
      </c>
      <c r="P54" s="58">
        <v>127</v>
      </c>
      <c r="Q54" s="59">
        <v>595</v>
      </c>
      <c r="R54" s="58">
        <v>371</v>
      </c>
      <c r="S54" s="58">
        <v>98</v>
      </c>
      <c r="T54" s="58">
        <v>105</v>
      </c>
      <c r="U54" s="58" t="s">
        <v>125</v>
      </c>
      <c r="V54" s="59">
        <v>574</v>
      </c>
    </row>
    <row r="55" spans="1:22" ht="12.75" customHeight="1" x14ac:dyDescent="0.25">
      <c r="A55" s="63" t="s">
        <v>73</v>
      </c>
      <c r="B55" s="84"/>
      <c r="C55" s="58">
        <v>1253</v>
      </c>
      <c r="D55" s="58">
        <v>1168</v>
      </c>
      <c r="E55" s="58">
        <v>1054</v>
      </c>
      <c r="F55" s="58">
        <v>1115</v>
      </c>
      <c r="G55" s="59">
        <v>4590</v>
      </c>
      <c r="H55" s="58">
        <v>1783</v>
      </c>
      <c r="I55" s="58">
        <v>1317</v>
      </c>
      <c r="J55" s="58">
        <v>1281</v>
      </c>
      <c r="K55" s="58">
        <v>1227</v>
      </c>
      <c r="L55" s="59">
        <v>5607</v>
      </c>
      <c r="M55" s="58">
        <v>1191</v>
      </c>
      <c r="N55" s="58">
        <v>1094</v>
      </c>
      <c r="O55" s="58">
        <v>1045</v>
      </c>
      <c r="P55" s="58">
        <v>1125</v>
      </c>
      <c r="Q55" s="59">
        <v>4454</v>
      </c>
      <c r="R55" s="58">
        <v>1026</v>
      </c>
      <c r="S55" s="58">
        <v>614</v>
      </c>
      <c r="T55" s="58">
        <v>909</v>
      </c>
      <c r="U55" s="58" t="s">
        <v>125</v>
      </c>
      <c r="V55" s="59">
        <v>2549</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22942</v>
      </c>
      <c r="D57" s="89">
        <v>22875</v>
      </c>
      <c r="E57" s="89">
        <v>23330</v>
      </c>
      <c r="F57" s="89">
        <v>23082</v>
      </c>
      <c r="G57" s="94">
        <v>92229</v>
      </c>
      <c r="H57" s="89">
        <v>23760</v>
      </c>
      <c r="I57" s="89">
        <v>23494</v>
      </c>
      <c r="J57" s="89">
        <v>22860</v>
      </c>
      <c r="K57" s="89">
        <v>25296</v>
      </c>
      <c r="L57" s="94">
        <v>95410</v>
      </c>
      <c r="M57" s="89">
        <v>26683</v>
      </c>
      <c r="N57" s="89">
        <v>23037</v>
      </c>
      <c r="O57" s="89">
        <v>25239</v>
      </c>
      <c r="P57" s="89">
        <v>24358</v>
      </c>
      <c r="Q57" s="94">
        <v>99317</v>
      </c>
      <c r="R57" s="89">
        <v>21987</v>
      </c>
      <c r="S57" s="89">
        <v>15052</v>
      </c>
      <c r="T57" s="89">
        <v>20776</v>
      </c>
      <c r="U57" s="89" t="s">
        <v>125</v>
      </c>
      <c r="V57" s="94">
        <v>57815</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4A358E22-C570-4D71-858D-2DE2AAA07F78}"/>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16_x000D_&amp;1#&amp;"Calibri"&amp;10&amp;K000000OFFICIAL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20.25" customHeight="1" x14ac:dyDescent="0.3">
      <c r="A4" s="105" t="s">
        <v>11</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ht="12.75" customHeight="1"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15.55"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164</v>
      </c>
      <c r="D8" s="58">
        <v>154</v>
      </c>
      <c r="E8" s="58">
        <v>173</v>
      </c>
      <c r="F8" s="58">
        <v>194</v>
      </c>
      <c r="G8" s="59">
        <v>686</v>
      </c>
      <c r="H8" s="58">
        <v>171</v>
      </c>
      <c r="I8" s="58">
        <v>163</v>
      </c>
      <c r="J8" s="58">
        <v>167</v>
      </c>
      <c r="K8" s="58">
        <v>180</v>
      </c>
      <c r="L8" s="59">
        <v>681</v>
      </c>
      <c r="M8" s="58">
        <v>189</v>
      </c>
      <c r="N8" s="58">
        <v>171</v>
      </c>
      <c r="O8" s="58">
        <v>201</v>
      </c>
      <c r="P8" s="58">
        <v>198</v>
      </c>
      <c r="Q8" s="59">
        <v>759</v>
      </c>
      <c r="R8" s="58">
        <v>163</v>
      </c>
      <c r="S8" s="58">
        <v>153</v>
      </c>
      <c r="T8" s="58">
        <v>173</v>
      </c>
      <c r="U8" s="58" t="s">
        <v>125</v>
      </c>
      <c r="V8" s="59">
        <v>490</v>
      </c>
    </row>
    <row r="9" spans="1:22" ht="12.75" customHeight="1" x14ac:dyDescent="0.25">
      <c r="A9" s="63" t="s">
        <v>22</v>
      </c>
      <c r="B9" s="80"/>
      <c r="C9" s="58">
        <v>25</v>
      </c>
      <c r="D9" s="58">
        <v>29</v>
      </c>
      <c r="E9" s="58">
        <v>30</v>
      </c>
      <c r="F9" s="58">
        <v>30</v>
      </c>
      <c r="G9" s="59">
        <v>114</v>
      </c>
      <c r="H9" s="58">
        <v>24</v>
      </c>
      <c r="I9" s="58">
        <v>34</v>
      </c>
      <c r="J9" s="58">
        <v>31</v>
      </c>
      <c r="K9" s="58">
        <v>32</v>
      </c>
      <c r="L9" s="59">
        <v>121</v>
      </c>
      <c r="M9" s="58">
        <v>38</v>
      </c>
      <c r="N9" s="58">
        <v>32</v>
      </c>
      <c r="O9" s="58">
        <v>32</v>
      </c>
      <c r="P9" s="58">
        <v>25</v>
      </c>
      <c r="Q9" s="59">
        <v>126</v>
      </c>
      <c r="R9" s="58">
        <v>22</v>
      </c>
      <c r="S9" s="58">
        <v>23</v>
      </c>
      <c r="T9" s="58">
        <v>25</v>
      </c>
      <c r="U9" s="58" t="s">
        <v>125</v>
      </c>
      <c r="V9" s="59">
        <v>70</v>
      </c>
    </row>
    <row r="10" spans="1:22" ht="12.75" customHeight="1" x14ac:dyDescent="0.25">
      <c r="A10" s="63" t="s">
        <v>23</v>
      </c>
      <c r="B10" s="80"/>
      <c r="C10" s="58">
        <v>121</v>
      </c>
      <c r="D10" s="58">
        <v>121</v>
      </c>
      <c r="E10" s="58">
        <v>122</v>
      </c>
      <c r="F10" s="58">
        <v>115</v>
      </c>
      <c r="G10" s="59">
        <v>480</v>
      </c>
      <c r="H10" s="58">
        <v>113</v>
      </c>
      <c r="I10" s="58">
        <v>128</v>
      </c>
      <c r="J10" s="58">
        <v>129</v>
      </c>
      <c r="K10" s="58">
        <v>126</v>
      </c>
      <c r="L10" s="59">
        <v>496</v>
      </c>
      <c r="M10" s="58">
        <v>150</v>
      </c>
      <c r="N10" s="58">
        <v>136</v>
      </c>
      <c r="O10" s="58">
        <v>130</v>
      </c>
      <c r="P10" s="58">
        <v>125</v>
      </c>
      <c r="Q10" s="59">
        <v>542</v>
      </c>
      <c r="R10" s="58">
        <v>154</v>
      </c>
      <c r="S10" s="58">
        <v>132</v>
      </c>
      <c r="T10" s="58">
        <v>151</v>
      </c>
      <c r="U10" s="58" t="s">
        <v>125</v>
      </c>
      <c r="V10" s="59">
        <v>436</v>
      </c>
    </row>
    <row r="11" spans="1:22" ht="12.75" customHeight="1" x14ac:dyDescent="0.25">
      <c r="A11" s="63" t="s">
        <v>24</v>
      </c>
      <c r="B11" s="80"/>
      <c r="C11" s="58">
        <v>30</v>
      </c>
      <c r="D11" s="58">
        <v>19</v>
      </c>
      <c r="E11" s="58">
        <v>47</v>
      </c>
      <c r="F11" s="58">
        <v>30</v>
      </c>
      <c r="G11" s="59">
        <v>126</v>
      </c>
      <c r="H11" s="58">
        <v>33</v>
      </c>
      <c r="I11" s="58">
        <v>27</v>
      </c>
      <c r="J11" s="58">
        <v>40</v>
      </c>
      <c r="K11" s="58">
        <v>29</v>
      </c>
      <c r="L11" s="59">
        <v>127</v>
      </c>
      <c r="M11" s="58">
        <v>23</v>
      </c>
      <c r="N11" s="58">
        <v>32</v>
      </c>
      <c r="O11" s="58">
        <v>27</v>
      </c>
      <c r="P11" s="58">
        <v>27</v>
      </c>
      <c r="Q11" s="59">
        <v>109</v>
      </c>
      <c r="R11" s="58">
        <v>22</v>
      </c>
      <c r="S11" s="58">
        <v>13</v>
      </c>
      <c r="T11" s="58">
        <v>18</v>
      </c>
      <c r="U11" s="58" t="s">
        <v>125</v>
      </c>
      <c r="V11" s="59">
        <v>53</v>
      </c>
    </row>
    <row r="12" spans="1:22" ht="12.75" customHeight="1" x14ac:dyDescent="0.25">
      <c r="A12" s="63" t="s">
        <v>25</v>
      </c>
      <c r="B12" s="80"/>
      <c r="C12" s="58">
        <v>4</v>
      </c>
      <c r="D12" s="58">
        <v>3</v>
      </c>
      <c r="E12" s="58">
        <v>4</v>
      </c>
      <c r="F12" s="58">
        <v>3</v>
      </c>
      <c r="G12" s="59">
        <v>14</v>
      </c>
      <c r="H12" s="58">
        <v>3</v>
      </c>
      <c r="I12" s="58">
        <v>3</v>
      </c>
      <c r="J12" s="58">
        <v>3</v>
      </c>
      <c r="K12" s="58">
        <v>4</v>
      </c>
      <c r="L12" s="59">
        <v>12</v>
      </c>
      <c r="M12" s="58">
        <v>2</v>
      </c>
      <c r="N12" s="58">
        <v>3</v>
      </c>
      <c r="O12" s="58">
        <v>5</v>
      </c>
      <c r="P12" s="58">
        <v>4</v>
      </c>
      <c r="Q12" s="59">
        <v>14</v>
      </c>
      <c r="R12" s="58">
        <v>2</v>
      </c>
      <c r="S12" s="58">
        <v>3</v>
      </c>
      <c r="T12" s="58">
        <v>2</v>
      </c>
      <c r="U12" s="58" t="s">
        <v>125</v>
      </c>
      <c r="V12" s="59">
        <v>7</v>
      </c>
    </row>
    <row r="13" spans="1:22" ht="12.75" customHeight="1" x14ac:dyDescent="0.25">
      <c r="A13" s="63" t="s">
        <v>26</v>
      </c>
      <c r="B13" s="80"/>
      <c r="C13" s="58">
        <v>233</v>
      </c>
      <c r="D13" s="58">
        <v>272</v>
      </c>
      <c r="E13" s="58">
        <v>284</v>
      </c>
      <c r="F13" s="58">
        <v>306</v>
      </c>
      <c r="G13" s="59">
        <v>1095</v>
      </c>
      <c r="H13" s="58">
        <v>402</v>
      </c>
      <c r="I13" s="58">
        <v>361</v>
      </c>
      <c r="J13" s="58">
        <v>322</v>
      </c>
      <c r="K13" s="58">
        <v>300</v>
      </c>
      <c r="L13" s="59">
        <v>1385</v>
      </c>
      <c r="M13" s="58">
        <v>245</v>
      </c>
      <c r="N13" s="58">
        <v>228</v>
      </c>
      <c r="O13" s="58">
        <v>226</v>
      </c>
      <c r="P13" s="58">
        <v>233</v>
      </c>
      <c r="Q13" s="59">
        <v>932</v>
      </c>
      <c r="R13" s="58">
        <v>226</v>
      </c>
      <c r="S13" s="58">
        <v>230</v>
      </c>
      <c r="T13" s="58">
        <v>247</v>
      </c>
      <c r="U13" s="58" t="s">
        <v>125</v>
      </c>
      <c r="V13" s="59">
        <v>703</v>
      </c>
    </row>
    <row r="14" spans="1:22" ht="12.75" customHeight="1" x14ac:dyDescent="0.25">
      <c r="A14" s="63" t="s">
        <v>27</v>
      </c>
      <c r="B14" s="80"/>
      <c r="C14" s="58">
        <v>406</v>
      </c>
      <c r="D14" s="58">
        <v>428</v>
      </c>
      <c r="E14" s="58">
        <v>458</v>
      </c>
      <c r="F14" s="58">
        <v>495</v>
      </c>
      <c r="G14" s="59">
        <v>1787</v>
      </c>
      <c r="H14" s="58">
        <v>495</v>
      </c>
      <c r="I14" s="58">
        <v>477</v>
      </c>
      <c r="J14" s="58">
        <v>488</v>
      </c>
      <c r="K14" s="58">
        <v>476</v>
      </c>
      <c r="L14" s="59">
        <v>1937</v>
      </c>
      <c r="M14" s="58">
        <v>449</v>
      </c>
      <c r="N14" s="58">
        <v>484</v>
      </c>
      <c r="O14" s="58">
        <v>455</v>
      </c>
      <c r="P14" s="58">
        <v>451</v>
      </c>
      <c r="Q14" s="59">
        <v>1840</v>
      </c>
      <c r="R14" s="58">
        <v>461</v>
      </c>
      <c r="S14" s="58">
        <v>391</v>
      </c>
      <c r="T14" s="58">
        <v>539</v>
      </c>
      <c r="U14" s="58" t="s">
        <v>125</v>
      </c>
      <c r="V14" s="59">
        <v>1392</v>
      </c>
    </row>
    <row r="15" spans="1:22" x14ac:dyDescent="0.25">
      <c r="A15" s="63" t="s">
        <v>28</v>
      </c>
      <c r="B15" s="80"/>
      <c r="C15" s="58">
        <v>3271</v>
      </c>
      <c r="D15" s="58">
        <v>3229</v>
      </c>
      <c r="E15" s="58">
        <v>3089</v>
      </c>
      <c r="F15" s="58">
        <v>3349</v>
      </c>
      <c r="G15" s="59">
        <v>12938</v>
      </c>
      <c r="H15" s="58">
        <v>3322</v>
      </c>
      <c r="I15" s="58">
        <v>3319</v>
      </c>
      <c r="J15" s="58">
        <v>3295</v>
      </c>
      <c r="K15" s="58">
        <v>3458</v>
      </c>
      <c r="L15" s="59">
        <v>13394</v>
      </c>
      <c r="M15" s="58">
        <v>3605</v>
      </c>
      <c r="N15" s="58">
        <v>3276</v>
      </c>
      <c r="O15" s="58">
        <v>3285</v>
      </c>
      <c r="P15" s="58">
        <v>3391</v>
      </c>
      <c r="Q15" s="59">
        <v>13557</v>
      </c>
      <c r="R15" s="58">
        <v>3266</v>
      </c>
      <c r="S15" s="58">
        <v>2232</v>
      </c>
      <c r="T15" s="58">
        <v>2449</v>
      </c>
      <c r="U15" s="58" t="s">
        <v>125</v>
      </c>
      <c r="V15" s="59">
        <v>7947</v>
      </c>
    </row>
    <row r="16" spans="1:22" ht="12.75" customHeight="1" x14ac:dyDescent="0.25">
      <c r="A16" s="63" t="s">
        <v>1</v>
      </c>
      <c r="B16" s="80"/>
      <c r="C16" s="58">
        <v>754</v>
      </c>
      <c r="D16" s="58">
        <v>755</v>
      </c>
      <c r="E16" s="58">
        <v>759</v>
      </c>
      <c r="F16" s="58">
        <v>801</v>
      </c>
      <c r="G16" s="59">
        <v>3069</v>
      </c>
      <c r="H16" s="58">
        <v>805</v>
      </c>
      <c r="I16" s="58">
        <v>742</v>
      </c>
      <c r="J16" s="58">
        <v>800</v>
      </c>
      <c r="K16" s="58">
        <v>819</v>
      </c>
      <c r="L16" s="59">
        <v>3166</v>
      </c>
      <c r="M16" s="58">
        <v>850</v>
      </c>
      <c r="N16" s="58">
        <v>791</v>
      </c>
      <c r="O16" s="58">
        <v>816</v>
      </c>
      <c r="P16" s="58">
        <v>867</v>
      </c>
      <c r="Q16" s="59">
        <v>3324</v>
      </c>
      <c r="R16" s="58">
        <v>767</v>
      </c>
      <c r="S16" s="58">
        <v>595</v>
      </c>
      <c r="T16" s="58">
        <v>722</v>
      </c>
      <c r="U16" s="58" t="s">
        <v>125</v>
      </c>
      <c r="V16" s="59">
        <v>2084</v>
      </c>
    </row>
    <row r="17" spans="1:22" x14ac:dyDescent="0.25">
      <c r="A17" s="63" t="s">
        <v>0</v>
      </c>
      <c r="B17" s="80"/>
      <c r="C17" s="58">
        <v>38</v>
      </c>
      <c r="D17" s="58">
        <v>23</v>
      </c>
      <c r="E17" s="58">
        <v>27</v>
      </c>
      <c r="F17" s="58">
        <v>29</v>
      </c>
      <c r="G17" s="59">
        <v>117</v>
      </c>
      <c r="H17" s="58">
        <v>31</v>
      </c>
      <c r="I17" s="58">
        <v>30</v>
      </c>
      <c r="J17" s="58">
        <v>36</v>
      </c>
      <c r="K17" s="58">
        <v>39</v>
      </c>
      <c r="L17" s="59">
        <v>136</v>
      </c>
      <c r="M17" s="58">
        <v>26</v>
      </c>
      <c r="N17" s="58">
        <v>14</v>
      </c>
      <c r="O17" s="58">
        <v>18</v>
      </c>
      <c r="P17" s="58">
        <v>18</v>
      </c>
      <c r="Q17" s="59">
        <v>76</v>
      </c>
      <c r="R17" s="58">
        <v>16</v>
      </c>
      <c r="S17" s="58">
        <v>11</v>
      </c>
      <c r="T17" s="58">
        <v>16</v>
      </c>
      <c r="U17" s="58" t="s">
        <v>125</v>
      </c>
      <c r="V17" s="59">
        <v>44</v>
      </c>
    </row>
    <row r="18" spans="1:22" ht="15.55" x14ac:dyDescent="0.25">
      <c r="A18" s="90" t="s">
        <v>17</v>
      </c>
      <c r="B18" s="91"/>
      <c r="C18" s="65">
        <v>5047</v>
      </c>
      <c r="D18" s="65">
        <v>5034</v>
      </c>
      <c r="E18" s="65">
        <v>4992</v>
      </c>
      <c r="F18" s="65">
        <v>5352</v>
      </c>
      <c r="G18" s="66">
        <v>20425</v>
      </c>
      <c r="H18" s="65">
        <v>5398</v>
      </c>
      <c r="I18" s="65">
        <v>5283</v>
      </c>
      <c r="J18" s="65">
        <v>5311</v>
      </c>
      <c r="K18" s="65">
        <v>5465</v>
      </c>
      <c r="L18" s="66">
        <v>21457</v>
      </c>
      <c r="M18" s="65">
        <v>5577</v>
      </c>
      <c r="N18" s="65">
        <v>5169</v>
      </c>
      <c r="O18" s="65">
        <v>5194</v>
      </c>
      <c r="P18" s="65">
        <v>5341</v>
      </c>
      <c r="Q18" s="66">
        <v>21280</v>
      </c>
      <c r="R18" s="65">
        <v>5101</v>
      </c>
      <c r="S18" s="65">
        <v>3783</v>
      </c>
      <c r="T18" s="65">
        <v>4341</v>
      </c>
      <c r="U18" s="65" t="s">
        <v>125</v>
      </c>
      <c r="V18" s="66">
        <v>13226</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12.7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490</v>
      </c>
      <c r="D21" s="58">
        <v>508</v>
      </c>
      <c r="E21" s="58">
        <v>483</v>
      </c>
      <c r="F21" s="58">
        <v>508</v>
      </c>
      <c r="G21" s="59">
        <v>1989</v>
      </c>
      <c r="H21" s="58">
        <v>469</v>
      </c>
      <c r="I21" s="58">
        <v>472</v>
      </c>
      <c r="J21" s="58">
        <v>483</v>
      </c>
      <c r="K21" s="58">
        <v>502</v>
      </c>
      <c r="L21" s="59">
        <v>1926</v>
      </c>
      <c r="M21" s="58">
        <v>545</v>
      </c>
      <c r="N21" s="58">
        <v>505</v>
      </c>
      <c r="O21" s="58">
        <v>519</v>
      </c>
      <c r="P21" s="58">
        <v>520</v>
      </c>
      <c r="Q21" s="59">
        <v>2089</v>
      </c>
      <c r="R21" s="58">
        <v>481</v>
      </c>
      <c r="S21" s="58">
        <v>488</v>
      </c>
      <c r="T21" s="58">
        <v>442</v>
      </c>
      <c r="U21" s="58" t="s">
        <v>125</v>
      </c>
      <c r="V21" s="59">
        <v>1411</v>
      </c>
    </row>
    <row r="22" spans="1:22" ht="12.75" customHeight="1" x14ac:dyDescent="0.25">
      <c r="A22" s="81" t="s">
        <v>22</v>
      </c>
      <c r="B22" s="80"/>
      <c r="C22" s="58">
        <v>129</v>
      </c>
      <c r="D22" s="58">
        <v>139</v>
      </c>
      <c r="E22" s="58">
        <v>148</v>
      </c>
      <c r="F22" s="58">
        <v>179</v>
      </c>
      <c r="G22" s="59">
        <v>595</v>
      </c>
      <c r="H22" s="58">
        <v>122</v>
      </c>
      <c r="I22" s="58">
        <v>136</v>
      </c>
      <c r="J22" s="58">
        <v>148</v>
      </c>
      <c r="K22" s="58">
        <v>171</v>
      </c>
      <c r="L22" s="59">
        <v>576</v>
      </c>
      <c r="M22" s="58">
        <v>144</v>
      </c>
      <c r="N22" s="58">
        <v>125</v>
      </c>
      <c r="O22" s="58">
        <v>136</v>
      </c>
      <c r="P22" s="58">
        <v>152</v>
      </c>
      <c r="Q22" s="59">
        <v>557</v>
      </c>
      <c r="R22" s="58">
        <v>111</v>
      </c>
      <c r="S22" s="58">
        <v>133</v>
      </c>
      <c r="T22" s="58">
        <v>136</v>
      </c>
      <c r="U22" s="58" t="s">
        <v>125</v>
      </c>
      <c r="V22" s="59">
        <v>380</v>
      </c>
    </row>
    <row r="23" spans="1:22" ht="12.75" customHeight="1" x14ac:dyDescent="0.25">
      <c r="A23" s="81" t="s">
        <v>23</v>
      </c>
      <c r="B23" s="80"/>
      <c r="C23" s="58">
        <v>128</v>
      </c>
      <c r="D23" s="58">
        <v>130</v>
      </c>
      <c r="E23" s="58">
        <v>126</v>
      </c>
      <c r="F23" s="58">
        <v>113</v>
      </c>
      <c r="G23" s="59">
        <v>497</v>
      </c>
      <c r="H23" s="58">
        <v>125</v>
      </c>
      <c r="I23" s="58">
        <v>127</v>
      </c>
      <c r="J23" s="58">
        <v>142</v>
      </c>
      <c r="K23" s="58">
        <v>151</v>
      </c>
      <c r="L23" s="59">
        <v>544</v>
      </c>
      <c r="M23" s="58">
        <v>145</v>
      </c>
      <c r="N23" s="58">
        <v>136</v>
      </c>
      <c r="O23" s="58">
        <v>139</v>
      </c>
      <c r="P23" s="58">
        <v>131</v>
      </c>
      <c r="Q23" s="59">
        <v>551</v>
      </c>
      <c r="R23" s="58">
        <v>173</v>
      </c>
      <c r="S23" s="58">
        <v>140</v>
      </c>
      <c r="T23" s="58">
        <v>228</v>
      </c>
      <c r="U23" s="58" t="s">
        <v>125</v>
      </c>
      <c r="V23" s="59">
        <v>540</v>
      </c>
    </row>
    <row r="24" spans="1:22" ht="12.75" customHeight="1" x14ac:dyDescent="0.25">
      <c r="A24" s="81" t="s">
        <v>24</v>
      </c>
      <c r="B24" s="80"/>
      <c r="C24" s="58">
        <v>92</v>
      </c>
      <c r="D24" s="58">
        <v>79</v>
      </c>
      <c r="E24" s="58">
        <v>100</v>
      </c>
      <c r="F24" s="58">
        <v>140</v>
      </c>
      <c r="G24" s="59">
        <v>410</v>
      </c>
      <c r="H24" s="58">
        <v>130</v>
      </c>
      <c r="I24" s="58">
        <v>165</v>
      </c>
      <c r="J24" s="58">
        <v>188</v>
      </c>
      <c r="K24" s="58">
        <v>143</v>
      </c>
      <c r="L24" s="59">
        <v>627</v>
      </c>
      <c r="M24" s="58">
        <v>149</v>
      </c>
      <c r="N24" s="58">
        <v>183</v>
      </c>
      <c r="O24" s="58">
        <v>136</v>
      </c>
      <c r="P24" s="58">
        <v>139</v>
      </c>
      <c r="Q24" s="59">
        <v>607</v>
      </c>
      <c r="R24" s="58">
        <v>143</v>
      </c>
      <c r="S24" s="58">
        <v>50</v>
      </c>
      <c r="T24" s="58">
        <v>55</v>
      </c>
      <c r="U24" s="58" t="s">
        <v>125</v>
      </c>
      <c r="V24" s="59">
        <v>249</v>
      </c>
    </row>
    <row r="25" spans="1:22" ht="12.75" customHeight="1" x14ac:dyDescent="0.25">
      <c r="A25" s="63" t="s">
        <v>25</v>
      </c>
      <c r="B25" s="80"/>
      <c r="C25" s="58">
        <v>11</v>
      </c>
      <c r="D25" s="58">
        <v>11</v>
      </c>
      <c r="E25" s="58">
        <v>11</v>
      </c>
      <c r="F25" s="58">
        <v>10</v>
      </c>
      <c r="G25" s="59">
        <v>43</v>
      </c>
      <c r="H25" s="58">
        <v>11</v>
      </c>
      <c r="I25" s="58">
        <v>8</v>
      </c>
      <c r="J25" s="58">
        <v>10</v>
      </c>
      <c r="K25" s="58">
        <v>10</v>
      </c>
      <c r="L25" s="59">
        <v>39</v>
      </c>
      <c r="M25" s="58">
        <v>9</v>
      </c>
      <c r="N25" s="58">
        <v>11</v>
      </c>
      <c r="O25" s="58">
        <v>10</v>
      </c>
      <c r="P25" s="58">
        <v>11</v>
      </c>
      <c r="Q25" s="59">
        <v>41</v>
      </c>
      <c r="R25" s="58">
        <v>9</v>
      </c>
      <c r="S25" s="58">
        <v>9</v>
      </c>
      <c r="T25" s="58">
        <v>8</v>
      </c>
      <c r="U25" s="58" t="s">
        <v>125</v>
      </c>
      <c r="V25" s="59">
        <v>26</v>
      </c>
    </row>
    <row r="26" spans="1:22" ht="12.75" customHeight="1" x14ac:dyDescent="0.25">
      <c r="A26" s="81" t="s">
        <v>26</v>
      </c>
      <c r="B26" s="80"/>
      <c r="C26" s="58">
        <v>322</v>
      </c>
      <c r="D26" s="58">
        <v>330</v>
      </c>
      <c r="E26" s="58">
        <v>339</v>
      </c>
      <c r="F26" s="58">
        <v>322</v>
      </c>
      <c r="G26" s="59">
        <v>1314</v>
      </c>
      <c r="H26" s="58">
        <v>326</v>
      </c>
      <c r="I26" s="58">
        <v>338</v>
      </c>
      <c r="J26" s="58">
        <v>344</v>
      </c>
      <c r="K26" s="58">
        <v>379</v>
      </c>
      <c r="L26" s="59">
        <v>1387</v>
      </c>
      <c r="M26" s="58">
        <v>382</v>
      </c>
      <c r="N26" s="58">
        <v>339</v>
      </c>
      <c r="O26" s="58">
        <v>365</v>
      </c>
      <c r="P26" s="58">
        <v>310</v>
      </c>
      <c r="Q26" s="59">
        <v>1396</v>
      </c>
      <c r="R26" s="58">
        <v>270</v>
      </c>
      <c r="S26" s="58">
        <v>275</v>
      </c>
      <c r="T26" s="58">
        <v>286</v>
      </c>
      <c r="U26" s="58" t="s">
        <v>125</v>
      </c>
      <c r="V26" s="59">
        <v>831</v>
      </c>
    </row>
    <row r="27" spans="1:22" ht="12.75" customHeight="1" x14ac:dyDescent="0.25">
      <c r="A27" s="81" t="s">
        <v>27</v>
      </c>
      <c r="B27" s="80"/>
      <c r="C27" s="58">
        <v>688</v>
      </c>
      <c r="D27" s="58">
        <v>750</v>
      </c>
      <c r="E27" s="58">
        <v>742</v>
      </c>
      <c r="F27" s="58">
        <v>688</v>
      </c>
      <c r="G27" s="59">
        <v>2868</v>
      </c>
      <c r="H27" s="58">
        <v>707</v>
      </c>
      <c r="I27" s="58">
        <v>728</v>
      </c>
      <c r="J27" s="58">
        <v>734</v>
      </c>
      <c r="K27" s="58">
        <v>798</v>
      </c>
      <c r="L27" s="59">
        <v>2967</v>
      </c>
      <c r="M27" s="58">
        <v>829</v>
      </c>
      <c r="N27" s="58">
        <v>829</v>
      </c>
      <c r="O27" s="58">
        <v>745</v>
      </c>
      <c r="P27" s="58">
        <v>710</v>
      </c>
      <c r="Q27" s="59">
        <v>3114</v>
      </c>
      <c r="R27" s="58">
        <v>702</v>
      </c>
      <c r="S27" s="58">
        <v>574</v>
      </c>
      <c r="T27" s="58">
        <v>693</v>
      </c>
      <c r="U27" s="58" t="s">
        <v>125</v>
      </c>
      <c r="V27" s="59">
        <v>1970</v>
      </c>
    </row>
    <row r="28" spans="1:22" ht="12.75" customHeight="1" x14ac:dyDescent="0.25">
      <c r="A28" s="63" t="s">
        <v>28</v>
      </c>
      <c r="B28" s="80"/>
      <c r="C28" s="58">
        <v>3515</v>
      </c>
      <c r="D28" s="58">
        <v>2940</v>
      </c>
      <c r="E28" s="58">
        <v>3088</v>
      </c>
      <c r="F28" s="58">
        <v>3073</v>
      </c>
      <c r="G28" s="59">
        <v>12617</v>
      </c>
      <c r="H28" s="58">
        <v>2829</v>
      </c>
      <c r="I28" s="58">
        <v>2871</v>
      </c>
      <c r="J28" s="58">
        <v>3045</v>
      </c>
      <c r="K28" s="58">
        <v>3112</v>
      </c>
      <c r="L28" s="59">
        <v>11856</v>
      </c>
      <c r="M28" s="58">
        <v>3143</v>
      </c>
      <c r="N28" s="58">
        <v>2897</v>
      </c>
      <c r="O28" s="58">
        <v>3072</v>
      </c>
      <c r="P28" s="58">
        <v>2808</v>
      </c>
      <c r="Q28" s="59">
        <v>11921</v>
      </c>
      <c r="R28" s="58">
        <v>3085</v>
      </c>
      <c r="S28" s="58">
        <v>1948</v>
      </c>
      <c r="T28" s="58">
        <v>2064</v>
      </c>
      <c r="U28" s="58" t="s">
        <v>125</v>
      </c>
      <c r="V28" s="59">
        <v>7097</v>
      </c>
    </row>
    <row r="29" spans="1:22" ht="12.75" customHeight="1" x14ac:dyDescent="0.25">
      <c r="A29" s="81" t="s">
        <v>1</v>
      </c>
      <c r="B29" s="80"/>
      <c r="C29" s="58">
        <v>1075</v>
      </c>
      <c r="D29" s="58">
        <v>1048</v>
      </c>
      <c r="E29" s="58">
        <v>1159</v>
      </c>
      <c r="F29" s="58">
        <v>1097</v>
      </c>
      <c r="G29" s="59">
        <v>4380</v>
      </c>
      <c r="H29" s="58">
        <v>1066</v>
      </c>
      <c r="I29" s="58">
        <v>966</v>
      </c>
      <c r="J29" s="58">
        <v>1097</v>
      </c>
      <c r="K29" s="58">
        <v>1106</v>
      </c>
      <c r="L29" s="59">
        <v>4234</v>
      </c>
      <c r="M29" s="58">
        <v>1072</v>
      </c>
      <c r="N29" s="58">
        <v>1022</v>
      </c>
      <c r="O29" s="58">
        <v>1146</v>
      </c>
      <c r="P29" s="58">
        <v>1089</v>
      </c>
      <c r="Q29" s="59">
        <v>4329</v>
      </c>
      <c r="R29" s="58">
        <v>958</v>
      </c>
      <c r="S29" s="58">
        <v>680</v>
      </c>
      <c r="T29" s="58">
        <v>981</v>
      </c>
      <c r="U29" s="58" t="s">
        <v>125</v>
      </c>
      <c r="V29" s="59">
        <v>2619</v>
      </c>
    </row>
    <row r="30" spans="1:22" ht="12.75" customHeight="1" x14ac:dyDescent="0.25">
      <c r="A30" s="81" t="s">
        <v>0</v>
      </c>
      <c r="B30" s="80"/>
      <c r="C30" s="58">
        <v>43</v>
      </c>
      <c r="D30" s="58">
        <v>20</v>
      </c>
      <c r="E30" s="58">
        <v>5</v>
      </c>
      <c r="F30" s="58">
        <v>7</v>
      </c>
      <c r="G30" s="59">
        <v>75</v>
      </c>
      <c r="H30" s="58">
        <v>6</v>
      </c>
      <c r="I30" s="58">
        <v>3</v>
      </c>
      <c r="J30" s="58">
        <v>4</v>
      </c>
      <c r="K30" s="58">
        <v>4</v>
      </c>
      <c r="L30" s="59">
        <v>18</v>
      </c>
      <c r="M30" s="58">
        <v>2</v>
      </c>
      <c r="N30" s="58">
        <v>1</v>
      </c>
      <c r="O30" s="58">
        <v>2</v>
      </c>
      <c r="P30" s="58">
        <v>1</v>
      </c>
      <c r="Q30" s="59">
        <v>6</v>
      </c>
      <c r="R30" s="58">
        <v>1</v>
      </c>
      <c r="S30" s="58">
        <v>1</v>
      </c>
      <c r="T30" s="58">
        <v>2</v>
      </c>
      <c r="U30" s="58" t="s">
        <v>125</v>
      </c>
      <c r="V30" s="59">
        <v>4</v>
      </c>
    </row>
    <row r="31" spans="1:22" ht="15.55" x14ac:dyDescent="0.25">
      <c r="A31" s="92" t="s">
        <v>18</v>
      </c>
      <c r="B31" s="93"/>
      <c r="C31" s="89">
        <v>6494</v>
      </c>
      <c r="D31" s="89">
        <v>5954</v>
      </c>
      <c r="E31" s="89">
        <v>6203</v>
      </c>
      <c r="F31" s="89">
        <v>6138</v>
      </c>
      <c r="G31" s="83">
        <v>24789</v>
      </c>
      <c r="H31" s="89">
        <v>5790</v>
      </c>
      <c r="I31" s="89">
        <v>5814</v>
      </c>
      <c r="J31" s="89">
        <v>6196</v>
      </c>
      <c r="K31" s="89">
        <v>6375</v>
      </c>
      <c r="L31" s="83">
        <v>24175</v>
      </c>
      <c r="M31" s="89">
        <v>6421</v>
      </c>
      <c r="N31" s="89">
        <v>6048</v>
      </c>
      <c r="O31" s="89">
        <v>6270</v>
      </c>
      <c r="P31" s="89">
        <v>5872</v>
      </c>
      <c r="Q31" s="83">
        <v>24610</v>
      </c>
      <c r="R31" s="89">
        <v>5933</v>
      </c>
      <c r="S31" s="89">
        <v>4298</v>
      </c>
      <c r="T31" s="89">
        <v>4895</v>
      </c>
      <c r="U31" s="89" t="s">
        <v>125</v>
      </c>
      <c r="V31" s="83">
        <v>15126</v>
      </c>
    </row>
    <row r="32" spans="1:22" ht="20.2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ht="12.75" customHeight="1"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15.55"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789</v>
      </c>
      <c r="D36" s="58">
        <v>903</v>
      </c>
      <c r="E36" s="58">
        <v>938</v>
      </c>
      <c r="F36" s="58">
        <v>1001</v>
      </c>
      <c r="G36" s="59">
        <v>3632</v>
      </c>
      <c r="H36" s="58">
        <v>1021</v>
      </c>
      <c r="I36" s="58">
        <v>955</v>
      </c>
      <c r="J36" s="58">
        <v>991</v>
      </c>
      <c r="K36" s="58">
        <v>986</v>
      </c>
      <c r="L36" s="59">
        <v>3952</v>
      </c>
      <c r="M36" s="58">
        <v>953</v>
      </c>
      <c r="N36" s="58">
        <v>998</v>
      </c>
      <c r="O36" s="58">
        <v>992</v>
      </c>
      <c r="P36" s="58">
        <v>1034</v>
      </c>
      <c r="Q36" s="59">
        <v>3976</v>
      </c>
      <c r="R36" s="58">
        <v>917</v>
      </c>
      <c r="S36" s="58">
        <v>759</v>
      </c>
      <c r="T36" s="58">
        <v>909</v>
      </c>
      <c r="U36" s="58" t="s">
        <v>125</v>
      </c>
      <c r="V36" s="59">
        <v>2586</v>
      </c>
    </row>
    <row r="37" spans="1:22" ht="12.75" customHeight="1" x14ac:dyDescent="0.25">
      <c r="A37" s="63" t="s">
        <v>71</v>
      </c>
      <c r="B37" s="54"/>
      <c r="C37" s="58">
        <v>40</v>
      </c>
      <c r="D37" s="58">
        <v>37</v>
      </c>
      <c r="E37" s="58">
        <v>51</v>
      </c>
      <c r="F37" s="58">
        <v>52</v>
      </c>
      <c r="G37" s="59">
        <v>180</v>
      </c>
      <c r="H37" s="58">
        <v>41</v>
      </c>
      <c r="I37" s="58">
        <v>34</v>
      </c>
      <c r="J37" s="58">
        <v>46</v>
      </c>
      <c r="K37" s="58">
        <v>55</v>
      </c>
      <c r="L37" s="59">
        <v>175</v>
      </c>
      <c r="M37" s="58">
        <v>45</v>
      </c>
      <c r="N37" s="58">
        <v>66</v>
      </c>
      <c r="O37" s="58">
        <v>64</v>
      </c>
      <c r="P37" s="58">
        <v>76</v>
      </c>
      <c r="Q37" s="59">
        <v>251</v>
      </c>
      <c r="R37" s="58">
        <v>62</v>
      </c>
      <c r="S37" s="58">
        <v>55</v>
      </c>
      <c r="T37" s="58">
        <v>67</v>
      </c>
      <c r="U37" s="58" t="s">
        <v>125</v>
      </c>
      <c r="V37" s="59">
        <v>184</v>
      </c>
    </row>
    <row r="38" spans="1:22" ht="12.75" customHeight="1" x14ac:dyDescent="0.25">
      <c r="A38" s="63" t="s">
        <v>82</v>
      </c>
      <c r="B38" s="54"/>
      <c r="C38" s="58">
        <v>2325</v>
      </c>
      <c r="D38" s="58">
        <v>2289</v>
      </c>
      <c r="E38" s="58">
        <v>2264</v>
      </c>
      <c r="F38" s="58">
        <v>2376</v>
      </c>
      <c r="G38" s="59">
        <v>9254</v>
      </c>
      <c r="H38" s="58">
        <v>2468</v>
      </c>
      <c r="I38" s="58">
        <v>2501</v>
      </c>
      <c r="J38" s="58">
        <v>2308</v>
      </c>
      <c r="K38" s="58">
        <v>2403</v>
      </c>
      <c r="L38" s="59">
        <v>9681</v>
      </c>
      <c r="M38" s="58">
        <v>2622</v>
      </c>
      <c r="N38" s="58">
        <v>2300</v>
      </c>
      <c r="O38" s="58">
        <v>2218</v>
      </c>
      <c r="P38" s="58">
        <v>2233</v>
      </c>
      <c r="Q38" s="59">
        <v>9373</v>
      </c>
      <c r="R38" s="58">
        <v>2122</v>
      </c>
      <c r="S38" s="58">
        <v>1462</v>
      </c>
      <c r="T38" s="58">
        <v>1691</v>
      </c>
      <c r="U38" s="58" t="s">
        <v>125</v>
      </c>
      <c r="V38" s="59">
        <v>5275</v>
      </c>
    </row>
    <row r="39" spans="1:22" ht="12.75" customHeight="1" x14ac:dyDescent="0.25">
      <c r="A39" s="63" t="s">
        <v>35</v>
      </c>
      <c r="B39" s="54"/>
      <c r="C39" s="58">
        <v>52</v>
      </c>
      <c r="D39" s="58">
        <v>43</v>
      </c>
      <c r="E39" s="58">
        <v>70</v>
      </c>
      <c r="F39" s="58">
        <v>88</v>
      </c>
      <c r="G39" s="59">
        <v>253</v>
      </c>
      <c r="H39" s="58">
        <v>36</v>
      </c>
      <c r="I39" s="58">
        <v>66</v>
      </c>
      <c r="J39" s="58">
        <v>66</v>
      </c>
      <c r="K39" s="58">
        <v>63</v>
      </c>
      <c r="L39" s="59">
        <v>230</v>
      </c>
      <c r="M39" s="58">
        <v>74</v>
      </c>
      <c r="N39" s="58">
        <v>46</v>
      </c>
      <c r="O39" s="58">
        <v>57</v>
      </c>
      <c r="P39" s="58">
        <v>71</v>
      </c>
      <c r="Q39" s="59">
        <v>248</v>
      </c>
      <c r="R39" s="58">
        <v>74</v>
      </c>
      <c r="S39" s="58">
        <v>54</v>
      </c>
      <c r="T39" s="58">
        <v>60</v>
      </c>
      <c r="U39" s="58" t="s">
        <v>125</v>
      </c>
      <c r="V39" s="59">
        <v>188</v>
      </c>
    </row>
    <row r="40" spans="1:22" ht="12.75" customHeight="1" x14ac:dyDescent="0.25">
      <c r="A40" s="63" t="s">
        <v>72</v>
      </c>
      <c r="B40" s="54"/>
      <c r="C40" s="58">
        <v>632</v>
      </c>
      <c r="D40" s="58">
        <v>568</v>
      </c>
      <c r="E40" s="58">
        <v>521</v>
      </c>
      <c r="F40" s="58">
        <v>549</v>
      </c>
      <c r="G40" s="59">
        <v>2270</v>
      </c>
      <c r="H40" s="58">
        <v>511</v>
      </c>
      <c r="I40" s="58">
        <v>494</v>
      </c>
      <c r="J40" s="58">
        <v>560</v>
      </c>
      <c r="K40" s="58">
        <v>548</v>
      </c>
      <c r="L40" s="59">
        <v>2113</v>
      </c>
      <c r="M40" s="58">
        <v>525</v>
      </c>
      <c r="N40" s="58">
        <v>454</v>
      </c>
      <c r="O40" s="58">
        <v>507</v>
      </c>
      <c r="P40" s="58">
        <v>472</v>
      </c>
      <c r="Q40" s="59">
        <v>1959</v>
      </c>
      <c r="R40" s="58">
        <v>552</v>
      </c>
      <c r="S40" s="58">
        <v>335</v>
      </c>
      <c r="T40" s="58">
        <v>386</v>
      </c>
      <c r="U40" s="58" t="s">
        <v>125</v>
      </c>
      <c r="V40" s="59">
        <v>1273</v>
      </c>
    </row>
    <row r="41" spans="1:22" ht="12.75" customHeight="1" x14ac:dyDescent="0.25">
      <c r="A41" s="63" t="s">
        <v>36</v>
      </c>
      <c r="B41" s="54"/>
      <c r="C41" s="58">
        <v>974</v>
      </c>
      <c r="D41" s="58">
        <v>917</v>
      </c>
      <c r="E41" s="58">
        <v>880</v>
      </c>
      <c r="F41" s="58">
        <v>975</v>
      </c>
      <c r="G41" s="59">
        <v>3746</v>
      </c>
      <c r="H41" s="58">
        <v>1047</v>
      </c>
      <c r="I41" s="58">
        <v>933</v>
      </c>
      <c r="J41" s="58">
        <v>1048</v>
      </c>
      <c r="K41" s="58">
        <v>1139</v>
      </c>
      <c r="L41" s="59">
        <v>4167</v>
      </c>
      <c r="M41" s="58">
        <v>1075</v>
      </c>
      <c r="N41" s="58">
        <v>1018</v>
      </c>
      <c r="O41" s="58">
        <v>1087</v>
      </c>
      <c r="P41" s="58">
        <v>1201</v>
      </c>
      <c r="Q41" s="59">
        <v>4382</v>
      </c>
      <c r="R41" s="58">
        <v>1112</v>
      </c>
      <c r="S41" s="58">
        <v>852</v>
      </c>
      <c r="T41" s="58">
        <v>1013</v>
      </c>
      <c r="U41" s="58" t="s">
        <v>125</v>
      </c>
      <c r="V41" s="59">
        <v>2977</v>
      </c>
    </row>
    <row r="42" spans="1:22" ht="12.75" customHeight="1" x14ac:dyDescent="0.25">
      <c r="A42" s="63" t="s">
        <v>34</v>
      </c>
      <c r="B42" s="54"/>
      <c r="C42" s="58">
        <v>61</v>
      </c>
      <c r="D42" s="58">
        <v>75</v>
      </c>
      <c r="E42" s="58">
        <v>83</v>
      </c>
      <c r="F42" s="58">
        <v>99</v>
      </c>
      <c r="G42" s="59">
        <v>317</v>
      </c>
      <c r="H42" s="58">
        <v>69</v>
      </c>
      <c r="I42" s="58">
        <v>62</v>
      </c>
      <c r="J42" s="58">
        <v>73</v>
      </c>
      <c r="K42" s="58">
        <v>70</v>
      </c>
      <c r="L42" s="59">
        <v>274</v>
      </c>
      <c r="M42" s="58">
        <v>80</v>
      </c>
      <c r="N42" s="58">
        <v>56</v>
      </c>
      <c r="O42" s="58">
        <v>81</v>
      </c>
      <c r="P42" s="58">
        <v>80</v>
      </c>
      <c r="Q42" s="59">
        <v>296</v>
      </c>
      <c r="R42" s="58">
        <v>77</v>
      </c>
      <c r="S42" s="58">
        <v>40</v>
      </c>
      <c r="T42" s="58">
        <v>42</v>
      </c>
      <c r="U42" s="58" t="s">
        <v>125</v>
      </c>
      <c r="V42" s="59">
        <v>159</v>
      </c>
    </row>
    <row r="43" spans="1:22" x14ac:dyDescent="0.25">
      <c r="A43" s="63" t="s">
        <v>73</v>
      </c>
      <c r="B43" s="54"/>
      <c r="C43" s="58">
        <v>169</v>
      </c>
      <c r="D43" s="58">
        <v>201</v>
      </c>
      <c r="E43" s="58">
        <v>184</v>
      </c>
      <c r="F43" s="58">
        <v>208</v>
      </c>
      <c r="G43" s="59">
        <v>763</v>
      </c>
      <c r="H43" s="58">
        <v>200</v>
      </c>
      <c r="I43" s="58">
        <v>236</v>
      </c>
      <c r="J43" s="58">
        <v>216</v>
      </c>
      <c r="K43" s="58">
        <v>194</v>
      </c>
      <c r="L43" s="59">
        <v>847</v>
      </c>
      <c r="M43" s="58">
        <v>197</v>
      </c>
      <c r="N43" s="58">
        <v>228</v>
      </c>
      <c r="O43" s="58">
        <v>187</v>
      </c>
      <c r="P43" s="58">
        <v>168</v>
      </c>
      <c r="Q43" s="59">
        <v>780</v>
      </c>
      <c r="R43" s="58">
        <v>180</v>
      </c>
      <c r="S43" s="58">
        <v>225</v>
      </c>
      <c r="T43" s="58">
        <v>173</v>
      </c>
      <c r="U43" s="58" t="s">
        <v>125</v>
      </c>
      <c r="V43" s="59">
        <v>578</v>
      </c>
    </row>
    <row r="44" spans="1:22" x14ac:dyDescent="0.25">
      <c r="A44" s="63" t="s">
        <v>85</v>
      </c>
      <c r="B44" s="54"/>
      <c r="C44" s="58">
        <v>4</v>
      </c>
      <c r="D44" s="58">
        <v>1</v>
      </c>
      <c r="E44" s="58">
        <v>1</v>
      </c>
      <c r="F44" s="58">
        <v>4</v>
      </c>
      <c r="G44" s="59">
        <v>11</v>
      </c>
      <c r="H44" s="58">
        <v>5</v>
      </c>
      <c r="I44" s="58">
        <v>3</v>
      </c>
      <c r="J44" s="58">
        <v>3</v>
      </c>
      <c r="K44" s="58">
        <v>8</v>
      </c>
      <c r="L44" s="59">
        <v>18</v>
      </c>
      <c r="M44" s="58">
        <v>5</v>
      </c>
      <c r="N44" s="58">
        <v>2</v>
      </c>
      <c r="O44" s="58">
        <v>2</v>
      </c>
      <c r="P44" s="58">
        <v>5</v>
      </c>
      <c r="Q44" s="59">
        <v>15</v>
      </c>
      <c r="R44" s="58">
        <v>5</v>
      </c>
      <c r="S44" s="58">
        <v>0</v>
      </c>
      <c r="T44" s="58">
        <v>1</v>
      </c>
      <c r="U44" s="58" t="s">
        <v>125</v>
      </c>
      <c r="V44" s="59">
        <v>6</v>
      </c>
    </row>
    <row r="45" spans="1:22" ht="12.75" customHeight="1" x14ac:dyDescent="0.25">
      <c r="A45" s="90" t="s">
        <v>17</v>
      </c>
      <c r="B45" s="69"/>
      <c r="C45" s="65">
        <v>5047</v>
      </c>
      <c r="D45" s="65">
        <v>5034</v>
      </c>
      <c r="E45" s="65">
        <v>4992</v>
      </c>
      <c r="F45" s="65">
        <v>5352</v>
      </c>
      <c r="G45" s="82">
        <v>20425</v>
      </c>
      <c r="H45" s="65">
        <v>5398</v>
      </c>
      <c r="I45" s="65">
        <v>5283</v>
      </c>
      <c r="J45" s="65">
        <v>5311</v>
      </c>
      <c r="K45" s="65">
        <v>5465</v>
      </c>
      <c r="L45" s="82">
        <v>21457</v>
      </c>
      <c r="M45" s="65">
        <v>5577</v>
      </c>
      <c r="N45" s="65">
        <v>5169</v>
      </c>
      <c r="O45" s="65">
        <v>5194</v>
      </c>
      <c r="P45" s="65">
        <v>5341</v>
      </c>
      <c r="Q45" s="82">
        <v>21280</v>
      </c>
      <c r="R45" s="65">
        <v>5101</v>
      </c>
      <c r="S45" s="65">
        <v>3783</v>
      </c>
      <c r="T45" s="65">
        <v>4341</v>
      </c>
      <c r="U45" s="65" t="s">
        <v>125</v>
      </c>
      <c r="V45" s="82">
        <v>13226</v>
      </c>
    </row>
    <row r="46" spans="1:22" ht="12.75" customHeight="1"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12.7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1690</v>
      </c>
      <c r="D48" s="58">
        <v>1603</v>
      </c>
      <c r="E48" s="58">
        <v>1670</v>
      </c>
      <c r="F48" s="58">
        <v>1541</v>
      </c>
      <c r="G48" s="59">
        <v>6504</v>
      </c>
      <c r="H48" s="58">
        <v>1570</v>
      </c>
      <c r="I48" s="58">
        <v>1503</v>
      </c>
      <c r="J48" s="58">
        <v>1713</v>
      </c>
      <c r="K48" s="58">
        <v>1773</v>
      </c>
      <c r="L48" s="59">
        <v>6559</v>
      </c>
      <c r="M48" s="58">
        <v>1750</v>
      </c>
      <c r="N48" s="58">
        <v>1537</v>
      </c>
      <c r="O48" s="58">
        <v>1693</v>
      </c>
      <c r="P48" s="58">
        <v>1546</v>
      </c>
      <c r="Q48" s="59">
        <v>6526</v>
      </c>
      <c r="R48" s="58">
        <v>1580</v>
      </c>
      <c r="S48" s="58">
        <v>1221</v>
      </c>
      <c r="T48" s="58">
        <v>1333</v>
      </c>
      <c r="U48" s="58" t="s">
        <v>125</v>
      </c>
      <c r="V48" s="59">
        <v>4134</v>
      </c>
    </row>
    <row r="49" spans="1:22" ht="12.75" customHeight="1" x14ac:dyDescent="0.25">
      <c r="A49" s="63" t="s">
        <v>71</v>
      </c>
      <c r="B49" s="84"/>
      <c r="C49" s="58">
        <v>72</v>
      </c>
      <c r="D49" s="58">
        <v>82</v>
      </c>
      <c r="E49" s="58">
        <v>67</v>
      </c>
      <c r="F49" s="58">
        <v>72</v>
      </c>
      <c r="G49" s="59">
        <v>293</v>
      </c>
      <c r="H49" s="58">
        <v>95</v>
      </c>
      <c r="I49" s="58">
        <v>108</v>
      </c>
      <c r="J49" s="58">
        <v>137</v>
      </c>
      <c r="K49" s="58">
        <v>109</v>
      </c>
      <c r="L49" s="59">
        <v>448</v>
      </c>
      <c r="M49" s="58">
        <v>110</v>
      </c>
      <c r="N49" s="58">
        <v>84</v>
      </c>
      <c r="O49" s="58">
        <v>111</v>
      </c>
      <c r="P49" s="58">
        <v>104</v>
      </c>
      <c r="Q49" s="59">
        <v>409</v>
      </c>
      <c r="R49" s="58">
        <v>99</v>
      </c>
      <c r="S49" s="58">
        <v>50</v>
      </c>
      <c r="T49" s="58">
        <v>92</v>
      </c>
      <c r="U49" s="58" t="s">
        <v>125</v>
      </c>
      <c r="V49" s="59">
        <v>241</v>
      </c>
    </row>
    <row r="50" spans="1:22" ht="12.75" customHeight="1" x14ac:dyDescent="0.25">
      <c r="A50" s="63" t="s">
        <v>82</v>
      </c>
      <c r="B50" s="84"/>
      <c r="C50" s="58">
        <v>2904</v>
      </c>
      <c r="D50" s="58">
        <v>2523</v>
      </c>
      <c r="E50" s="58">
        <v>2619</v>
      </c>
      <c r="F50" s="58">
        <v>2900</v>
      </c>
      <c r="G50" s="59">
        <v>10947</v>
      </c>
      <c r="H50" s="58">
        <v>2564</v>
      </c>
      <c r="I50" s="58">
        <v>2699</v>
      </c>
      <c r="J50" s="58">
        <v>2686</v>
      </c>
      <c r="K50" s="58">
        <v>2850</v>
      </c>
      <c r="L50" s="59">
        <v>10799</v>
      </c>
      <c r="M50" s="58">
        <v>2848</v>
      </c>
      <c r="N50" s="58">
        <v>2722</v>
      </c>
      <c r="O50" s="58">
        <v>2623</v>
      </c>
      <c r="P50" s="58">
        <v>2599</v>
      </c>
      <c r="Q50" s="59">
        <v>10791</v>
      </c>
      <c r="R50" s="58">
        <v>2345</v>
      </c>
      <c r="S50" s="58">
        <v>1931</v>
      </c>
      <c r="T50" s="58">
        <v>2260</v>
      </c>
      <c r="U50" s="58" t="s">
        <v>125</v>
      </c>
      <c r="V50" s="59">
        <v>6537</v>
      </c>
    </row>
    <row r="51" spans="1:22" ht="12.75" customHeight="1" x14ac:dyDescent="0.25">
      <c r="A51" s="63" t="s">
        <v>35</v>
      </c>
      <c r="B51" s="84"/>
      <c r="C51" s="58">
        <v>68</v>
      </c>
      <c r="D51" s="58">
        <v>84</v>
      </c>
      <c r="E51" s="58">
        <v>61</v>
      </c>
      <c r="F51" s="58">
        <v>64</v>
      </c>
      <c r="G51" s="59">
        <v>278</v>
      </c>
      <c r="H51" s="58">
        <v>68</v>
      </c>
      <c r="I51" s="58">
        <v>66</v>
      </c>
      <c r="J51" s="58">
        <v>77</v>
      </c>
      <c r="K51" s="58">
        <v>67</v>
      </c>
      <c r="L51" s="59">
        <v>278</v>
      </c>
      <c r="M51" s="58">
        <v>79</v>
      </c>
      <c r="N51" s="58">
        <v>42</v>
      </c>
      <c r="O51" s="58">
        <v>73</v>
      </c>
      <c r="P51" s="58">
        <v>50</v>
      </c>
      <c r="Q51" s="59">
        <v>243</v>
      </c>
      <c r="R51" s="58">
        <v>75</v>
      </c>
      <c r="S51" s="58">
        <v>44</v>
      </c>
      <c r="T51" s="58">
        <v>47</v>
      </c>
      <c r="U51" s="58" t="s">
        <v>125</v>
      </c>
      <c r="V51" s="59">
        <v>166</v>
      </c>
    </row>
    <row r="52" spans="1:22" ht="12.75" customHeight="1" x14ac:dyDescent="0.25">
      <c r="A52" s="63" t="s">
        <v>72</v>
      </c>
      <c r="B52" s="84"/>
      <c r="C52" s="58">
        <v>347</v>
      </c>
      <c r="D52" s="58">
        <v>318</v>
      </c>
      <c r="E52" s="58">
        <v>456</v>
      </c>
      <c r="F52" s="58">
        <v>283</v>
      </c>
      <c r="G52" s="59">
        <v>1404</v>
      </c>
      <c r="H52" s="58">
        <v>328</v>
      </c>
      <c r="I52" s="58">
        <v>274</v>
      </c>
      <c r="J52" s="58">
        <v>334</v>
      </c>
      <c r="K52" s="58">
        <v>335</v>
      </c>
      <c r="L52" s="59">
        <v>1271</v>
      </c>
      <c r="M52" s="58">
        <v>284</v>
      </c>
      <c r="N52" s="58">
        <v>234</v>
      </c>
      <c r="O52" s="58">
        <v>343</v>
      </c>
      <c r="P52" s="58">
        <v>290</v>
      </c>
      <c r="Q52" s="59">
        <v>1151</v>
      </c>
      <c r="R52" s="58">
        <v>364</v>
      </c>
      <c r="S52" s="58">
        <v>123</v>
      </c>
      <c r="T52" s="58">
        <v>166</v>
      </c>
      <c r="U52" s="58" t="s">
        <v>125</v>
      </c>
      <c r="V52" s="59">
        <v>653</v>
      </c>
    </row>
    <row r="53" spans="1:22" ht="12.75" customHeight="1" x14ac:dyDescent="0.25">
      <c r="A53" s="63" t="s">
        <v>36</v>
      </c>
      <c r="B53" s="84"/>
      <c r="C53" s="58">
        <v>1165</v>
      </c>
      <c r="D53" s="58">
        <v>1092</v>
      </c>
      <c r="E53" s="58">
        <v>1061</v>
      </c>
      <c r="F53" s="58">
        <v>1027</v>
      </c>
      <c r="G53" s="59">
        <v>4345</v>
      </c>
      <c r="H53" s="58">
        <v>928</v>
      </c>
      <c r="I53" s="58">
        <v>944</v>
      </c>
      <c r="J53" s="58">
        <v>1003</v>
      </c>
      <c r="K53" s="58">
        <v>1001</v>
      </c>
      <c r="L53" s="59">
        <v>3876</v>
      </c>
      <c r="M53" s="58">
        <v>1056</v>
      </c>
      <c r="N53" s="58">
        <v>1145</v>
      </c>
      <c r="O53" s="58">
        <v>1190</v>
      </c>
      <c r="P53" s="58">
        <v>1035</v>
      </c>
      <c r="Q53" s="59">
        <v>4425</v>
      </c>
      <c r="R53" s="58">
        <v>1187</v>
      </c>
      <c r="S53" s="58">
        <v>728</v>
      </c>
      <c r="T53" s="58">
        <v>743</v>
      </c>
      <c r="U53" s="58" t="s">
        <v>125</v>
      </c>
      <c r="V53" s="59">
        <v>2657</v>
      </c>
    </row>
    <row r="54" spans="1:22" x14ac:dyDescent="0.25">
      <c r="A54" s="63" t="s">
        <v>34</v>
      </c>
      <c r="B54" s="84"/>
      <c r="C54" s="58">
        <v>49</v>
      </c>
      <c r="D54" s="58">
        <v>49</v>
      </c>
      <c r="E54" s="58">
        <v>87</v>
      </c>
      <c r="F54" s="58">
        <v>60</v>
      </c>
      <c r="G54" s="59">
        <v>245</v>
      </c>
      <c r="H54" s="58">
        <v>51</v>
      </c>
      <c r="I54" s="58">
        <v>45</v>
      </c>
      <c r="J54" s="58">
        <v>68</v>
      </c>
      <c r="K54" s="58">
        <v>48</v>
      </c>
      <c r="L54" s="59">
        <v>212</v>
      </c>
      <c r="M54" s="58">
        <v>53</v>
      </c>
      <c r="N54" s="58">
        <v>61</v>
      </c>
      <c r="O54" s="58">
        <v>61</v>
      </c>
      <c r="P54" s="58">
        <v>65</v>
      </c>
      <c r="Q54" s="59">
        <v>240</v>
      </c>
      <c r="R54" s="58">
        <v>88</v>
      </c>
      <c r="S54" s="58">
        <v>43</v>
      </c>
      <c r="T54" s="58">
        <v>71</v>
      </c>
      <c r="U54" s="58" t="s">
        <v>125</v>
      </c>
      <c r="V54" s="59">
        <v>201</v>
      </c>
    </row>
    <row r="55" spans="1:22" x14ac:dyDescent="0.25">
      <c r="A55" s="63" t="s">
        <v>73</v>
      </c>
      <c r="B55" s="84"/>
      <c r="C55" s="58">
        <v>198</v>
      </c>
      <c r="D55" s="58">
        <v>203</v>
      </c>
      <c r="E55" s="58">
        <v>181</v>
      </c>
      <c r="F55" s="58">
        <v>192</v>
      </c>
      <c r="G55" s="59">
        <v>775</v>
      </c>
      <c r="H55" s="58">
        <v>188</v>
      </c>
      <c r="I55" s="58">
        <v>175</v>
      </c>
      <c r="J55" s="58">
        <v>177</v>
      </c>
      <c r="K55" s="58">
        <v>193</v>
      </c>
      <c r="L55" s="59">
        <v>732</v>
      </c>
      <c r="M55" s="58">
        <v>242</v>
      </c>
      <c r="N55" s="58">
        <v>223</v>
      </c>
      <c r="O55" s="58">
        <v>177</v>
      </c>
      <c r="P55" s="58">
        <v>183</v>
      </c>
      <c r="Q55" s="59">
        <v>825</v>
      </c>
      <c r="R55" s="58">
        <v>195</v>
      </c>
      <c r="S55" s="58">
        <v>159</v>
      </c>
      <c r="T55" s="58">
        <v>183</v>
      </c>
      <c r="U55" s="58" t="s">
        <v>125</v>
      </c>
      <c r="V55" s="59">
        <v>537</v>
      </c>
    </row>
    <row r="56" spans="1:22"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6494</v>
      </c>
      <c r="D57" s="89">
        <v>5954</v>
      </c>
      <c r="E57" s="89">
        <v>6203</v>
      </c>
      <c r="F57" s="89">
        <v>6138</v>
      </c>
      <c r="G57" s="94">
        <v>24789</v>
      </c>
      <c r="H57" s="89">
        <v>5790</v>
      </c>
      <c r="I57" s="89">
        <v>5814</v>
      </c>
      <c r="J57" s="89">
        <v>6196</v>
      </c>
      <c r="K57" s="89">
        <v>6375</v>
      </c>
      <c r="L57" s="94">
        <v>24175</v>
      </c>
      <c r="M57" s="89">
        <v>6421</v>
      </c>
      <c r="N57" s="89">
        <v>6048</v>
      </c>
      <c r="O57" s="89">
        <v>6270</v>
      </c>
      <c r="P57" s="89">
        <v>5872</v>
      </c>
      <c r="Q57" s="94">
        <v>24610</v>
      </c>
      <c r="R57" s="89">
        <v>5933</v>
      </c>
      <c r="S57" s="89">
        <v>4298</v>
      </c>
      <c r="T57" s="89">
        <v>4895</v>
      </c>
      <c r="U57" s="89" t="s">
        <v>125</v>
      </c>
      <c r="V57" s="94">
        <v>15126</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214257B6-C478-4B68-9070-9D559277C20F}"/>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17_x000D_&amp;1#&amp;"Calibri"&amp;10&amp;K000000OFFICIAL</oddFoot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L1" s="103"/>
      <c r="Q1" s="103"/>
      <c r="V1" s="103" t="s">
        <v>128</v>
      </c>
    </row>
    <row r="2" spans="1:22" s="9" customFormat="1" ht="17.75" x14ac:dyDescent="0.35">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12</v>
      </c>
    </row>
    <row r="5" spans="1:22" ht="12.75" customHeight="1" x14ac:dyDescent="0.25">
      <c r="C5" s="22"/>
      <c r="D5" s="22"/>
      <c r="E5" s="22"/>
      <c r="F5" s="22"/>
      <c r="G5" s="22"/>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2205</v>
      </c>
      <c r="D8" s="58">
        <v>2222</v>
      </c>
      <c r="E8" s="58">
        <v>2430</v>
      </c>
      <c r="F8" s="58">
        <v>2651</v>
      </c>
      <c r="G8" s="59">
        <v>9507</v>
      </c>
      <c r="H8" s="58">
        <v>2307</v>
      </c>
      <c r="I8" s="58">
        <v>2289</v>
      </c>
      <c r="J8" s="58">
        <v>2284</v>
      </c>
      <c r="K8" s="58">
        <v>2611</v>
      </c>
      <c r="L8" s="59">
        <v>9490</v>
      </c>
      <c r="M8" s="58">
        <v>2533</v>
      </c>
      <c r="N8" s="58">
        <v>2253</v>
      </c>
      <c r="O8" s="58">
        <v>2559</v>
      </c>
      <c r="P8" s="58">
        <v>2763</v>
      </c>
      <c r="Q8" s="59">
        <v>10109</v>
      </c>
      <c r="R8" s="58">
        <v>2305</v>
      </c>
      <c r="S8" s="58">
        <v>2142</v>
      </c>
      <c r="T8" s="58">
        <v>2302</v>
      </c>
      <c r="U8" s="58" t="s">
        <v>125</v>
      </c>
      <c r="V8" s="59">
        <v>6750</v>
      </c>
    </row>
    <row r="9" spans="1:22" ht="12.75" customHeight="1" x14ac:dyDescent="0.25">
      <c r="A9" s="63" t="s">
        <v>22</v>
      </c>
      <c r="B9" s="80"/>
      <c r="C9" s="58">
        <v>572</v>
      </c>
      <c r="D9" s="58">
        <v>617</v>
      </c>
      <c r="E9" s="58">
        <v>706</v>
      </c>
      <c r="F9" s="58">
        <v>700</v>
      </c>
      <c r="G9" s="59">
        <v>2595</v>
      </c>
      <c r="H9" s="58">
        <v>575</v>
      </c>
      <c r="I9" s="58">
        <v>662</v>
      </c>
      <c r="J9" s="58">
        <v>707</v>
      </c>
      <c r="K9" s="58">
        <v>760</v>
      </c>
      <c r="L9" s="59">
        <v>2704</v>
      </c>
      <c r="M9" s="58">
        <v>662</v>
      </c>
      <c r="N9" s="58">
        <v>657</v>
      </c>
      <c r="O9" s="58">
        <v>723</v>
      </c>
      <c r="P9" s="58">
        <v>670</v>
      </c>
      <c r="Q9" s="59">
        <v>2711</v>
      </c>
      <c r="R9" s="58">
        <v>505</v>
      </c>
      <c r="S9" s="58">
        <v>404</v>
      </c>
      <c r="T9" s="58">
        <v>584</v>
      </c>
      <c r="U9" s="58" t="s">
        <v>125</v>
      </c>
      <c r="V9" s="59">
        <v>1492</v>
      </c>
    </row>
    <row r="10" spans="1:22" ht="12.75" customHeight="1" x14ac:dyDescent="0.25">
      <c r="A10" s="63" t="s">
        <v>23</v>
      </c>
      <c r="B10" s="80"/>
      <c r="C10" s="58">
        <v>1299</v>
      </c>
      <c r="D10" s="58">
        <v>1373</v>
      </c>
      <c r="E10" s="58">
        <v>1315</v>
      </c>
      <c r="F10" s="58">
        <v>1305</v>
      </c>
      <c r="G10" s="59">
        <v>5292</v>
      </c>
      <c r="H10" s="58">
        <v>1305</v>
      </c>
      <c r="I10" s="58">
        <v>1387</v>
      </c>
      <c r="J10" s="58">
        <v>1327</v>
      </c>
      <c r="K10" s="58">
        <v>1353</v>
      </c>
      <c r="L10" s="59">
        <v>5373</v>
      </c>
      <c r="M10" s="58">
        <v>1375</v>
      </c>
      <c r="N10" s="58">
        <v>1295</v>
      </c>
      <c r="O10" s="58">
        <v>1205</v>
      </c>
      <c r="P10" s="58">
        <v>1135</v>
      </c>
      <c r="Q10" s="59">
        <v>5010</v>
      </c>
      <c r="R10" s="58">
        <v>1279</v>
      </c>
      <c r="S10" s="58">
        <v>936</v>
      </c>
      <c r="T10" s="58">
        <v>1169</v>
      </c>
      <c r="U10" s="58" t="s">
        <v>125</v>
      </c>
      <c r="V10" s="59">
        <v>3384</v>
      </c>
    </row>
    <row r="11" spans="1:22" ht="12.75" customHeight="1" x14ac:dyDescent="0.25">
      <c r="A11" s="63" t="s">
        <v>24</v>
      </c>
      <c r="B11" s="80"/>
      <c r="C11" s="58">
        <v>3471</v>
      </c>
      <c r="D11" s="58">
        <v>3744</v>
      </c>
      <c r="E11" s="58">
        <v>3947</v>
      </c>
      <c r="F11" s="58">
        <v>3864</v>
      </c>
      <c r="G11" s="59">
        <v>15027</v>
      </c>
      <c r="H11" s="58">
        <v>3418</v>
      </c>
      <c r="I11" s="58">
        <v>4651</v>
      </c>
      <c r="J11" s="58">
        <v>5310</v>
      </c>
      <c r="K11" s="58">
        <v>4266</v>
      </c>
      <c r="L11" s="59">
        <v>17645</v>
      </c>
      <c r="M11" s="58">
        <v>3310</v>
      </c>
      <c r="N11" s="58">
        <v>3688</v>
      </c>
      <c r="O11" s="58">
        <v>3074</v>
      </c>
      <c r="P11" s="58">
        <v>2900</v>
      </c>
      <c r="Q11" s="59">
        <v>12972</v>
      </c>
      <c r="R11" s="58">
        <v>2926</v>
      </c>
      <c r="S11" s="58">
        <v>1806</v>
      </c>
      <c r="T11" s="58">
        <v>2142</v>
      </c>
      <c r="U11" s="58" t="s">
        <v>125</v>
      </c>
      <c r="V11" s="59">
        <v>6873</v>
      </c>
    </row>
    <row r="12" spans="1:22" ht="12.75" customHeight="1" x14ac:dyDescent="0.25">
      <c r="A12" s="63" t="s">
        <v>25</v>
      </c>
      <c r="B12" s="80"/>
      <c r="C12" s="58">
        <v>94</v>
      </c>
      <c r="D12" s="58">
        <v>95</v>
      </c>
      <c r="E12" s="58">
        <v>106</v>
      </c>
      <c r="F12" s="58">
        <v>104</v>
      </c>
      <c r="G12" s="59">
        <v>399</v>
      </c>
      <c r="H12" s="58">
        <v>95</v>
      </c>
      <c r="I12" s="58">
        <v>85</v>
      </c>
      <c r="J12" s="58">
        <v>89</v>
      </c>
      <c r="K12" s="58">
        <v>91</v>
      </c>
      <c r="L12" s="59">
        <v>360</v>
      </c>
      <c r="M12" s="58">
        <v>91</v>
      </c>
      <c r="N12" s="58">
        <v>108</v>
      </c>
      <c r="O12" s="58">
        <v>87</v>
      </c>
      <c r="P12" s="58">
        <v>95</v>
      </c>
      <c r="Q12" s="59">
        <v>380</v>
      </c>
      <c r="R12" s="58">
        <v>102</v>
      </c>
      <c r="S12" s="58">
        <v>99</v>
      </c>
      <c r="T12" s="58">
        <v>89</v>
      </c>
      <c r="U12" s="58" t="s">
        <v>125</v>
      </c>
      <c r="V12" s="59">
        <v>290</v>
      </c>
    </row>
    <row r="13" spans="1:22" ht="12.75" customHeight="1" x14ac:dyDescent="0.25">
      <c r="A13" s="63" t="s">
        <v>26</v>
      </c>
      <c r="B13" s="80"/>
      <c r="C13" s="58">
        <v>9626</v>
      </c>
      <c r="D13" s="58">
        <v>9970</v>
      </c>
      <c r="E13" s="58">
        <v>9121</v>
      </c>
      <c r="F13" s="58">
        <v>9077</v>
      </c>
      <c r="G13" s="59">
        <v>37795</v>
      </c>
      <c r="H13" s="58">
        <v>9455</v>
      </c>
      <c r="I13" s="58">
        <v>9546</v>
      </c>
      <c r="J13" s="58">
        <v>9243</v>
      </c>
      <c r="K13" s="58">
        <v>9610</v>
      </c>
      <c r="L13" s="59">
        <v>37854</v>
      </c>
      <c r="M13" s="58">
        <v>10593</v>
      </c>
      <c r="N13" s="58">
        <v>9205</v>
      </c>
      <c r="O13" s="58">
        <v>9690</v>
      </c>
      <c r="P13" s="58">
        <v>9623</v>
      </c>
      <c r="Q13" s="59">
        <v>39112</v>
      </c>
      <c r="R13" s="58">
        <v>9308</v>
      </c>
      <c r="S13" s="58">
        <v>9098</v>
      </c>
      <c r="T13" s="58">
        <v>8824</v>
      </c>
      <c r="U13" s="58" t="s">
        <v>125</v>
      </c>
      <c r="V13" s="59">
        <v>27231</v>
      </c>
    </row>
    <row r="14" spans="1:22" ht="12.75" customHeight="1" x14ac:dyDescent="0.25">
      <c r="A14" s="63" t="s">
        <v>27</v>
      </c>
      <c r="B14" s="80"/>
      <c r="C14" s="58">
        <v>5722</v>
      </c>
      <c r="D14" s="58">
        <v>5745</v>
      </c>
      <c r="E14" s="58">
        <v>5763</v>
      </c>
      <c r="F14" s="58">
        <v>6116</v>
      </c>
      <c r="G14" s="59">
        <v>23346</v>
      </c>
      <c r="H14" s="58">
        <v>6314</v>
      </c>
      <c r="I14" s="58">
        <v>6055</v>
      </c>
      <c r="J14" s="58">
        <v>6030</v>
      </c>
      <c r="K14" s="58">
        <v>6213</v>
      </c>
      <c r="L14" s="59">
        <v>24611</v>
      </c>
      <c r="M14" s="58">
        <v>6240</v>
      </c>
      <c r="N14" s="58">
        <v>6591</v>
      </c>
      <c r="O14" s="58">
        <v>6561</v>
      </c>
      <c r="P14" s="58">
        <v>6073</v>
      </c>
      <c r="Q14" s="59">
        <v>25465</v>
      </c>
      <c r="R14" s="58">
        <v>6509</v>
      </c>
      <c r="S14" s="58">
        <v>6105</v>
      </c>
      <c r="T14" s="58">
        <v>6893</v>
      </c>
      <c r="U14" s="58" t="s">
        <v>125</v>
      </c>
      <c r="V14" s="59">
        <v>19508</v>
      </c>
    </row>
    <row r="15" spans="1:22" ht="12.75" customHeight="1" x14ac:dyDescent="0.25">
      <c r="A15" s="63" t="s">
        <v>28</v>
      </c>
      <c r="B15" s="80"/>
      <c r="C15" s="58">
        <v>27583</v>
      </c>
      <c r="D15" s="58">
        <v>26897</v>
      </c>
      <c r="E15" s="58">
        <v>26036</v>
      </c>
      <c r="F15" s="58">
        <v>29138</v>
      </c>
      <c r="G15" s="59">
        <v>109655</v>
      </c>
      <c r="H15" s="58">
        <v>28094</v>
      </c>
      <c r="I15" s="58">
        <v>26862</v>
      </c>
      <c r="J15" s="58">
        <v>27079</v>
      </c>
      <c r="K15" s="58">
        <v>28818</v>
      </c>
      <c r="L15" s="59">
        <v>110854</v>
      </c>
      <c r="M15" s="58">
        <v>28790</v>
      </c>
      <c r="N15" s="58">
        <v>26425</v>
      </c>
      <c r="O15" s="58">
        <v>27742</v>
      </c>
      <c r="P15" s="58">
        <v>29098</v>
      </c>
      <c r="Q15" s="59">
        <v>112055</v>
      </c>
      <c r="R15" s="58">
        <v>25542</v>
      </c>
      <c r="S15" s="58">
        <v>16120</v>
      </c>
      <c r="T15" s="58">
        <v>21152</v>
      </c>
      <c r="U15" s="58" t="s">
        <v>125</v>
      </c>
      <c r="V15" s="59">
        <v>62814</v>
      </c>
    </row>
    <row r="16" spans="1:22" ht="12.75" customHeight="1" x14ac:dyDescent="0.25">
      <c r="A16" s="63" t="s">
        <v>1</v>
      </c>
      <c r="B16" s="80"/>
      <c r="C16" s="58">
        <v>9620</v>
      </c>
      <c r="D16" s="58">
        <v>9464</v>
      </c>
      <c r="E16" s="58">
        <v>9400</v>
      </c>
      <c r="F16" s="58">
        <v>10120</v>
      </c>
      <c r="G16" s="59">
        <v>38604</v>
      </c>
      <c r="H16" s="58">
        <v>9939</v>
      </c>
      <c r="I16" s="58">
        <v>9474</v>
      </c>
      <c r="J16" s="58">
        <v>9404</v>
      </c>
      <c r="K16" s="58">
        <v>10214</v>
      </c>
      <c r="L16" s="59">
        <v>39032</v>
      </c>
      <c r="M16" s="58">
        <v>11268</v>
      </c>
      <c r="N16" s="58">
        <v>11138</v>
      </c>
      <c r="O16" s="58">
        <v>11446</v>
      </c>
      <c r="P16" s="58">
        <v>12190</v>
      </c>
      <c r="Q16" s="59">
        <v>46042</v>
      </c>
      <c r="R16" s="58">
        <v>9796</v>
      </c>
      <c r="S16" s="58">
        <v>6626</v>
      </c>
      <c r="T16" s="58">
        <v>9057</v>
      </c>
      <c r="U16" s="58" t="s">
        <v>125</v>
      </c>
      <c r="V16" s="59">
        <v>25479</v>
      </c>
    </row>
    <row r="17" spans="1:22" ht="12.75" customHeight="1" x14ac:dyDescent="0.25">
      <c r="A17" s="63" t="s">
        <v>0</v>
      </c>
      <c r="B17" s="80"/>
      <c r="C17" s="58">
        <v>373</v>
      </c>
      <c r="D17" s="58">
        <v>244</v>
      </c>
      <c r="E17" s="58">
        <v>233</v>
      </c>
      <c r="F17" s="58">
        <v>257</v>
      </c>
      <c r="G17" s="59">
        <v>1107</v>
      </c>
      <c r="H17" s="58">
        <v>237</v>
      </c>
      <c r="I17" s="58">
        <v>266</v>
      </c>
      <c r="J17" s="58">
        <v>273</v>
      </c>
      <c r="K17" s="58">
        <v>313</v>
      </c>
      <c r="L17" s="59">
        <v>1089</v>
      </c>
      <c r="M17" s="58">
        <v>231</v>
      </c>
      <c r="N17" s="58">
        <v>206</v>
      </c>
      <c r="O17" s="58">
        <v>215</v>
      </c>
      <c r="P17" s="58">
        <v>227</v>
      </c>
      <c r="Q17" s="59">
        <v>879</v>
      </c>
      <c r="R17" s="58">
        <v>181</v>
      </c>
      <c r="S17" s="58">
        <v>164</v>
      </c>
      <c r="T17" s="58">
        <v>174</v>
      </c>
      <c r="U17" s="58" t="s">
        <v>125</v>
      </c>
      <c r="V17" s="59">
        <v>519</v>
      </c>
    </row>
    <row r="18" spans="1:22" ht="15.55" x14ac:dyDescent="0.25">
      <c r="A18" s="90" t="s">
        <v>17</v>
      </c>
      <c r="B18" s="91"/>
      <c r="C18" s="65">
        <v>60566</v>
      </c>
      <c r="D18" s="65">
        <v>60371</v>
      </c>
      <c r="E18" s="65">
        <v>59057</v>
      </c>
      <c r="F18" s="65">
        <v>63333</v>
      </c>
      <c r="G18" s="66">
        <v>243327</v>
      </c>
      <c r="H18" s="65">
        <v>61740</v>
      </c>
      <c r="I18" s="65">
        <v>61277</v>
      </c>
      <c r="J18" s="65">
        <v>61746</v>
      </c>
      <c r="K18" s="65">
        <v>64248</v>
      </c>
      <c r="L18" s="66">
        <v>249011</v>
      </c>
      <c r="M18" s="65">
        <v>65094</v>
      </c>
      <c r="N18" s="65">
        <v>61566</v>
      </c>
      <c r="O18" s="65">
        <v>63304</v>
      </c>
      <c r="P18" s="65">
        <v>64772</v>
      </c>
      <c r="Q18" s="66">
        <v>254736</v>
      </c>
      <c r="R18" s="65">
        <v>58452</v>
      </c>
      <c r="S18" s="65">
        <v>43501</v>
      </c>
      <c r="T18" s="65">
        <v>52386</v>
      </c>
      <c r="U18" s="65" t="s">
        <v>125</v>
      </c>
      <c r="V18" s="66">
        <v>154339</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7567</v>
      </c>
      <c r="D21" s="58">
        <v>7774</v>
      </c>
      <c r="E21" s="58">
        <v>7587</v>
      </c>
      <c r="F21" s="58">
        <v>8198</v>
      </c>
      <c r="G21" s="59">
        <v>31127</v>
      </c>
      <c r="H21" s="58">
        <v>7549</v>
      </c>
      <c r="I21" s="58">
        <v>7840</v>
      </c>
      <c r="J21" s="58">
        <v>7714</v>
      </c>
      <c r="K21" s="58">
        <v>8423</v>
      </c>
      <c r="L21" s="59">
        <v>31527</v>
      </c>
      <c r="M21" s="58">
        <v>8413</v>
      </c>
      <c r="N21" s="58">
        <v>7915</v>
      </c>
      <c r="O21" s="58">
        <v>7893</v>
      </c>
      <c r="P21" s="58">
        <v>8333</v>
      </c>
      <c r="Q21" s="59">
        <v>32554</v>
      </c>
      <c r="R21" s="58">
        <v>7829</v>
      </c>
      <c r="S21" s="58">
        <v>7785</v>
      </c>
      <c r="T21" s="58">
        <v>7484</v>
      </c>
      <c r="U21" s="58" t="s">
        <v>125</v>
      </c>
      <c r="V21" s="59">
        <v>23099</v>
      </c>
    </row>
    <row r="22" spans="1:22" ht="12.75" customHeight="1" x14ac:dyDescent="0.25">
      <c r="A22" s="81" t="s">
        <v>22</v>
      </c>
      <c r="B22" s="80"/>
      <c r="C22" s="58">
        <v>1098</v>
      </c>
      <c r="D22" s="58">
        <v>1278</v>
      </c>
      <c r="E22" s="58">
        <v>1360</v>
      </c>
      <c r="F22" s="58">
        <v>1499</v>
      </c>
      <c r="G22" s="59">
        <v>5234</v>
      </c>
      <c r="H22" s="58">
        <v>1087</v>
      </c>
      <c r="I22" s="58">
        <v>1332</v>
      </c>
      <c r="J22" s="58">
        <v>1418</v>
      </c>
      <c r="K22" s="58">
        <v>1609</v>
      </c>
      <c r="L22" s="59">
        <v>5446</v>
      </c>
      <c r="M22" s="58">
        <v>1482</v>
      </c>
      <c r="N22" s="58">
        <v>1277</v>
      </c>
      <c r="O22" s="58">
        <v>1364</v>
      </c>
      <c r="P22" s="58">
        <v>1455</v>
      </c>
      <c r="Q22" s="59">
        <v>5577</v>
      </c>
      <c r="R22" s="58">
        <v>1120</v>
      </c>
      <c r="S22" s="58">
        <v>1255</v>
      </c>
      <c r="T22" s="58">
        <v>1466</v>
      </c>
      <c r="U22" s="58" t="s">
        <v>125</v>
      </c>
      <c r="V22" s="59">
        <v>3840</v>
      </c>
    </row>
    <row r="23" spans="1:22" ht="12.75" customHeight="1" x14ac:dyDescent="0.25">
      <c r="A23" s="81" t="s">
        <v>23</v>
      </c>
      <c r="B23" s="80"/>
      <c r="C23" s="58">
        <v>2216</v>
      </c>
      <c r="D23" s="58">
        <v>2075</v>
      </c>
      <c r="E23" s="58">
        <v>1990</v>
      </c>
      <c r="F23" s="58">
        <v>1904</v>
      </c>
      <c r="G23" s="59">
        <v>8184</v>
      </c>
      <c r="H23" s="58">
        <v>2036</v>
      </c>
      <c r="I23" s="58">
        <v>2167</v>
      </c>
      <c r="J23" s="58">
        <v>2221</v>
      </c>
      <c r="K23" s="58">
        <v>2215</v>
      </c>
      <c r="L23" s="59">
        <v>8639</v>
      </c>
      <c r="M23" s="58">
        <v>2244</v>
      </c>
      <c r="N23" s="58">
        <v>2161</v>
      </c>
      <c r="O23" s="58">
        <v>2187</v>
      </c>
      <c r="P23" s="58">
        <v>2128</v>
      </c>
      <c r="Q23" s="59">
        <v>8721</v>
      </c>
      <c r="R23" s="58">
        <v>2315</v>
      </c>
      <c r="S23" s="58">
        <v>1967</v>
      </c>
      <c r="T23" s="58">
        <v>2368</v>
      </c>
      <c r="U23" s="58" t="s">
        <v>125</v>
      </c>
      <c r="V23" s="59">
        <v>6650</v>
      </c>
    </row>
    <row r="24" spans="1:22" ht="12.75" customHeight="1" x14ac:dyDescent="0.25">
      <c r="A24" s="81" t="s">
        <v>24</v>
      </c>
      <c r="B24" s="80"/>
      <c r="C24" s="58">
        <v>7788</v>
      </c>
      <c r="D24" s="58">
        <v>6232</v>
      </c>
      <c r="E24" s="58">
        <v>6474</v>
      </c>
      <c r="F24" s="58">
        <v>8205</v>
      </c>
      <c r="G24" s="59">
        <v>28700</v>
      </c>
      <c r="H24" s="58">
        <v>9193</v>
      </c>
      <c r="I24" s="58">
        <v>8367</v>
      </c>
      <c r="J24" s="58">
        <v>9366</v>
      </c>
      <c r="K24" s="58">
        <v>9746</v>
      </c>
      <c r="L24" s="59">
        <v>36672</v>
      </c>
      <c r="M24" s="58">
        <v>8487</v>
      </c>
      <c r="N24" s="58">
        <v>7835</v>
      </c>
      <c r="O24" s="58">
        <v>7222</v>
      </c>
      <c r="P24" s="58">
        <v>8318</v>
      </c>
      <c r="Q24" s="59">
        <v>31862</v>
      </c>
      <c r="R24" s="58">
        <v>7529</v>
      </c>
      <c r="S24" s="58">
        <v>3313</v>
      </c>
      <c r="T24" s="58">
        <v>3701</v>
      </c>
      <c r="U24" s="58" t="s">
        <v>125</v>
      </c>
      <c r="V24" s="59">
        <v>14544</v>
      </c>
    </row>
    <row r="25" spans="1:22" ht="12.75" customHeight="1" x14ac:dyDescent="0.25">
      <c r="A25" s="63" t="s">
        <v>25</v>
      </c>
      <c r="B25" s="80"/>
      <c r="C25" s="58">
        <v>269</v>
      </c>
      <c r="D25" s="58">
        <v>288</v>
      </c>
      <c r="E25" s="58">
        <v>311</v>
      </c>
      <c r="F25" s="58">
        <v>274</v>
      </c>
      <c r="G25" s="59">
        <v>1142</v>
      </c>
      <c r="H25" s="58">
        <v>270</v>
      </c>
      <c r="I25" s="58">
        <v>249</v>
      </c>
      <c r="J25" s="58">
        <v>265</v>
      </c>
      <c r="K25" s="58">
        <v>250</v>
      </c>
      <c r="L25" s="59">
        <v>1034</v>
      </c>
      <c r="M25" s="58">
        <v>255</v>
      </c>
      <c r="N25" s="58">
        <v>266</v>
      </c>
      <c r="O25" s="58">
        <v>264</v>
      </c>
      <c r="P25" s="58">
        <v>268</v>
      </c>
      <c r="Q25" s="59">
        <v>1053</v>
      </c>
      <c r="R25" s="58">
        <v>263</v>
      </c>
      <c r="S25" s="58">
        <v>273</v>
      </c>
      <c r="T25" s="58">
        <v>255</v>
      </c>
      <c r="U25" s="58" t="s">
        <v>125</v>
      </c>
      <c r="V25" s="59">
        <v>791</v>
      </c>
    </row>
    <row r="26" spans="1:22" ht="12.75" customHeight="1" x14ac:dyDescent="0.25">
      <c r="A26" s="81" t="s">
        <v>26</v>
      </c>
      <c r="B26" s="80"/>
      <c r="C26" s="58">
        <v>10864</v>
      </c>
      <c r="D26" s="58">
        <v>10698</v>
      </c>
      <c r="E26" s="58">
        <v>10909</v>
      </c>
      <c r="F26" s="58">
        <v>10690</v>
      </c>
      <c r="G26" s="59">
        <v>43161</v>
      </c>
      <c r="H26" s="58">
        <v>10534</v>
      </c>
      <c r="I26" s="58">
        <v>10844</v>
      </c>
      <c r="J26" s="58">
        <v>11259</v>
      </c>
      <c r="K26" s="58">
        <v>11619</v>
      </c>
      <c r="L26" s="59">
        <v>44256</v>
      </c>
      <c r="M26" s="58">
        <v>13951</v>
      </c>
      <c r="N26" s="58">
        <v>9724</v>
      </c>
      <c r="O26" s="58">
        <v>11114</v>
      </c>
      <c r="P26" s="58">
        <v>10622</v>
      </c>
      <c r="Q26" s="59">
        <v>45411</v>
      </c>
      <c r="R26" s="58">
        <v>10048</v>
      </c>
      <c r="S26" s="58">
        <v>9837</v>
      </c>
      <c r="T26" s="58">
        <v>9438</v>
      </c>
      <c r="U26" s="58" t="s">
        <v>125</v>
      </c>
      <c r="V26" s="59">
        <v>29323</v>
      </c>
    </row>
    <row r="27" spans="1:22" ht="12.75" customHeight="1" x14ac:dyDescent="0.25">
      <c r="A27" s="81" t="s">
        <v>27</v>
      </c>
      <c r="B27" s="80"/>
      <c r="C27" s="58">
        <v>10110</v>
      </c>
      <c r="D27" s="58">
        <v>10594</v>
      </c>
      <c r="E27" s="58">
        <v>10724</v>
      </c>
      <c r="F27" s="58">
        <v>10389</v>
      </c>
      <c r="G27" s="59">
        <v>41817</v>
      </c>
      <c r="H27" s="58">
        <v>10702</v>
      </c>
      <c r="I27" s="58">
        <v>11090</v>
      </c>
      <c r="J27" s="58">
        <v>11273</v>
      </c>
      <c r="K27" s="58">
        <v>11519</v>
      </c>
      <c r="L27" s="59">
        <v>44583</v>
      </c>
      <c r="M27" s="58">
        <v>11848</v>
      </c>
      <c r="N27" s="58">
        <v>11878</v>
      </c>
      <c r="O27" s="58">
        <v>11658</v>
      </c>
      <c r="P27" s="58">
        <v>10894</v>
      </c>
      <c r="Q27" s="59">
        <v>46277</v>
      </c>
      <c r="R27" s="58">
        <v>10470</v>
      </c>
      <c r="S27" s="58">
        <v>9129</v>
      </c>
      <c r="T27" s="58">
        <v>12166</v>
      </c>
      <c r="U27" s="58" t="s">
        <v>125</v>
      </c>
      <c r="V27" s="59">
        <v>31765</v>
      </c>
    </row>
    <row r="28" spans="1:22" ht="12.75" customHeight="1" x14ac:dyDescent="0.25">
      <c r="A28" s="63" t="s">
        <v>28</v>
      </c>
      <c r="B28" s="80"/>
      <c r="C28" s="58">
        <v>39228</v>
      </c>
      <c r="D28" s="58">
        <v>37180</v>
      </c>
      <c r="E28" s="58">
        <v>37680</v>
      </c>
      <c r="F28" s="58">
        <v>37750</v>
      </c>
      <c r="G28" s="59">
        <v>151838</v>
      </c>
      <c r="H28" s="58">
        <v>37293</v>
      </c>
      <c r="I28" s="58">
        <v>36408</v>
      </c>
      <c r="J28" s="58">
        <v>36417</v>
      </c>
      <c r="K28" s="58">
        <v>39915</v>
      </c>
      <c r="L28" s="59">
        <v>150033</v>
      </c>
      <c r="M28" s="58">
        <v>41761</v>
      </c>
      <c r="N28" s="58">
        <v>36264</v>
      </c>
      <c r="O28" s="58">
        <v>39438</v>
      </c>
      <c r="P28" s="58">
        <v>39534</v>
      </c>
      <c r="Q28" s="59">
        <v>156996</v>
      </c>
      <c r="R28" s="58">
        <v>33654</v>
      </c>
      <c r="S28" s="58">
        <v>21160</v>
      </c>
      <c r="T28" s="58">
        <v>29690</v>
      </c>
      <c r="U28" s="58" t="s">
        <v>125</v>
      </c>
      <c r="V28" s="59">
        <v>84504</v>
      </c>
    </row>
    <row r="29" spans="1:22" ht="12.75" customHeight="1" x14ac:dyDescent="0.25">
      <c r="A29" s="81" t="s">
        <v>1</v>
      </c>
      <c r="B29" s="80"/>
      <c r="C29" s="58">
        <v>14803</v>
      </c>
      <c r="D29" s="58">
        <v>14723</v>
      </c>
      <c r="E29" s="58">
        <v>16109</v>
      </c>
      <c r="F29" s="58">
        <v>16116</v>
      </c>
      <c r="G29" s="59">
        <v>61750</v>
      </c>
      <c r="H29" s="58">
        <v>14918</v>
      </c>
      <c r="I29" s="58">
        <v>14183</v>
      </c>
      <c r="J29" s="58">
        <v>15930</v>
      </c>
      <c r="K29" s="58">
        <v>16785</v>
      </c>
      <c r="L29" s="59">
        <v>61815</v>
      </c>
      <c r="M29" s="58">
        <v>16644</v>
      </c>
      <c r="N29" s="58">
        <v>15400</v>
      </c>
      <c r="O29" s="58">
        <v>17292</v>
      </c>
      <c r="P29" s="58">
        <v>16627</v>
      </c>
      <c r="Q29" s="59">
        <v>65963</v>
      </c>
      <c r="R29" s="58">
        <v>14148</v>
      </c>
      <c r="S29" s="58">
        <v>10101</v>
      </c>
      <c r="T29" s="58">
        <v>16468</v>
      </c>
      <c r="U29" s="58" t="s">
        <v>125</v>
      </c>
      <c r="V29" s="59">
        <v>40717</v>
      </c>
    </row>
    <row r="30" spans="1:22" ht="12.75" customHeight="1" x14ac:dyDescent="0.25">
      <c r="A30" s="81" t="s">
        <v>0</v>
      </c>
      <c r="B30" s="80"/>
      <c r="C30" s="58">
        <v>167</v>
      </c>
      <c r="D30" s="58">
        <v>86</v>
      </c>
      <c r="E30" s="58">
        <v>54</v>
      </c>
      <c r="F30" s="58">
        <v>56</v>
      </c>
      <c r="G30" s="59">
        <v>364</v>
      </c>
      <c r="H30" s="58">
        <v>135</v>
      </c>
      <c r="I30" s="58">
        <v>80</v>
      </c>
      <c r="J30" s="58">
        <v>91</v>
      </c>
      <c r="K30" s="58">
        <v>71</v>
      </c>
      <c r="L30" s="59">
        <v>378</v>
      </c>
      <c r="M30" s="58">
        <v>54</v>
      </c>
      <c r="N30" s="58">
        <v>79</v>
      </c>
      <c r="O30" s="58">
        <v>50</v>
      </c>
      <c r="P30" s="58">
        <v>29</v>
      </c>
      <c r="Q30" s="59">
        <v>212</v>
      </c>
      <c r="R30" s="58">
        <v>77</v>
      </c>
      <c r="S30" s="58">
        <v>26</v>
      </c>
      <c r="T30" s="58">
        <v>62</v>
      </c>
      <c r="U30" s="58" t="s">
        <v>125</v>
      </c>
      <c r="V30" s="59">
        <v>165</v>
      </c>
    </row>
    <row r="31" spans="1:22" ht="12.75" customHeight="1" x14ac:dyDescent="0.25">
      <c r="A31" s="92" t="s">
        <v>18</v>
      </c>
      <c r="B31" s="93"/>
      <c r="C31" s="89">
        <v>94109</v>
      </c>
      <c r="D31" s="89">
        <v>90928</v>
      </c>
      <c r="E31" s="89">
        <v>93199</v>
      </c>
      <c r="F31" s="89">
        <v>95081</v>
      </c>
      <c r="G31" s="83">
        <v>373317</v>
      </c>
      <c r="H31" s="89">
        <v>93717</v>
      </c>
      <c r="I31" s="89">
        <v>92560</v>
      </c>
      <c r="J31" s="89">
        <v>95953</v>
      </c>
      <c r="K31" s="89">
        <v>102152</v>
      </c>
      <c r="L31" s="83">
        <v>384383</v>
      </c>
      <c r="M31" s="89">
        <v>105138</v>
      </c>
      <c r="N31" s="89">
        <v>92799</v>
      </c>
      <c r="O31" s="89">
        <v>98481</v>
      </c>
      <c r="P31" s="89">
        <v>98208</v>
      </c>
      <c r="Q31" s="83">
        <v>394626</v>
      </c>
      <c r="R31" s="89">
        <v>87453</v>
      </c>
      <c r="S31" s="89">
        <v>64845</v>
      </c>
      <c r="T31" s="89">
        <v>83099</v>
      </c>
      <c r="U31" s="89" t="s">
        <v>125</v>
      </c>
      <c r="V31" s="83">
        <v>235397</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10425</v>
      </c>
      <c r="D36" s="58">
        <v>11001</v>
      </c>
      <c r="E36" s="58">
        <v>10844</v>
      </c>
      <c r="F36" s="58">
        <v>12131</v>
      </c>
      <c r="G36" s="59">
        <v>44401</v>
      </c>
      <c r="H36" s="58">
        <v>11006</v>
      </c>
      <c r="I36" s="58">
        <v>11630</v>
      </c>
      <c r="J36" s="58">
        <v>11779</v>
      </c>
      <c r="K36" s="58">
        <v>12375</v>
      </c>
      <c r="L36" s="59">
        <v>46789</v>
      </c>
      <c r="M36" s="58">
        <v>10024</v>
      </c>
      <c r="N36" s="58">
        <v>10838</v>
      </c>
      <c r="O36" s="58">
        <v>11723</v>
      </c>
      <c r="P36" s="58">
        <v>11669</v>
      </c>
      <c r="Q36" s="59">
        <v>44254</v>
      </c>
      <c r="R36" s="58">
        <v>9789</v>
      </c>
      <c r="S36" s="58">
        <v>8568</v>
      </c>
      <c r="T36" s="58">
        <v>10535</v>
      </c>
      <c r="U36" s="58" t="s">
        <v>125</v>
      </c>
      <c r="V36" s="59">
        <v>28892</v>
      </c>
    </row>
    <row r="37" spans="1:22" ht="12.75" customHeight="1" x14ac:dyDescent="0.25">
      <c r="A37" s="63" t="s">
        <v>71</v>
      </c>
      <c r="B37" s="54"/>
      <c r="C37" s="58">
        <v>972</v>
      </c>
      <c r="D37" s="58">
        <v>1018</v>
      </c>
      <c r="E37" s="58">
        <v>1052</v>
      </c>
      <c r="F37" s="58">
        <v>1054</v>
      </c>
      <c r="G37" s="59">
        <v>4096</v>
      </c>
      <c r="H37" s="58">
        <v>1035</v>
      </c>
      <c r="I37" s="58">
        <v>943</v>
      </c>
      <c r="J37" s="58">
        <v>995</v>
      </c>
      <c r="K37" s="58">
        <v>1059</v>
      </c>
      <c r="L37" s="59">
        <v>4032</v>
      </c>
      <c r="M37" s="58">
        <v>1131</v>
      </c>
      <c r="N37" s="58">
        <v>1081</v>
      </c>
      <c r="O37" s="58">
        <v>1117</v>
      </c>
      <c r="P37" s="58">
        <v>1146</v>
      </c>
      <c r="Q37" s="59">
        <v>4475</v>
      </c>
      <c r="R37" s="58">
        <v>1043</v>
      </c>
      <c r="S37" s="58">
        <v>710</v>
      </c>
      <c r="T37" s="58">
        <v>1024</v>
      </c>
      <c r="U37" s="58" t="s">
        <v>125</v>
      </c>
      <c r="V37" s="59">
        <v>2777</v>
      </c>
    </row>
    <row r="38" spans="1:22" ht="12.75" customHeight="1" x14ac:dyDescent="0.25">
      <c r="A38" s="63" t="s">
        <v>82</v>
      </c>
      <c r="B38" s="54"/>
      <c r="C38" s="58">
        <v>29951</v>
      </c>
      <c r="D38" s="58">
        <v>28921</v>
      </c>
      <c r="E38" s="58">
        <v>29530</v>
      </c>
      <c r="F38" s="58">
        <v>30542</v>
      </c>
      <c r="G38" s="59">
        <v>118943</v>
      </c>
      <c r="H38" s="58">
        <v>30866</v>
      </c>
      <c r="I38" s="58">
        <v>30525</v>
      </c>
      <c r="J38" s="58">
        <v>30413</v>
      </c>
      <c r="K38" s="58">
        <v>31078</v>
      </c>
      <c r="L38" s="59">
        <v>122882</v>
      </c>
      <c r="M38" s="58">
        <v>33886</v>
      </c>
      <c r="N38" s="58">
        <v>29741</v>
      </c>
      <c r="O38" s="58">
        <v>29731</v>
      </c>
      <c r="P38" s="58">
        <v>30296</v>
      </c>
      <c r="Q38" s="59">
        <v>123654</v>
      </c>
      <c r="R38" s="58">
        <v>28582</v>
      </c>
      <c r="S38" s="58">
        <v>20647</v>
      </c>
      <c r="T38" s="58">
        <v>24830</v>
      </c>
      <c r="U38" s="58" t="s">
        <v>125</v>
      </c>
      <c r="V38" s="59">
        <v>74058</v>
      </c>
    </row>
    <row r="39" spans="1:22" ht="12.75" customHeight="1" x14ac:dyDescent="0.25">
      <c r="A39" s="63" t="s">
        <v>35</v>
      </c>
      <c r="B39" s="54"/>
      <c r="C39" s="58">
        <v>794</v>
      </c>
      <c r="D39" s="58">
        <v>785</v>
      </c>
      <c r="E39" s="58">
        <v>1029</v>
      </c>
      <c r="F39" s="58">
        <v>956</v>
      </c>
      <c r="G39" s="59">
        <v>3564</v>
      </c>
      <c r="H39" s="58">
        <v>739</v>
      </c>
      <c r="I39" s="58">
        <v>876</v>
      </c>
      <c r="J39" s="58">
        <v>914</v>
      </c>
      <c r="K39" s="58">
        <v>930</v>
      </c>
      <c r="L39" s="59">
        <v>3459</v>
      </c>
      <c r="M39" s="58">
        <v>934</v>
      </c>
      <c r="N39" s="58">
        <v>886</v>
      </c>
      <c r="O39" s="58">
        <v>960</v>
      </c>
      <c r="P39" s="58">
        <v>914</v>
      </c>
      <c r="Q39" s="59">
        <v>3694</v>
      </c>
      <c r="R39" s="58">
        <v>798</v>
      </c>
      <c r="S39" s="58">
        <v>559</v>
      </c>
      <c r="T39" s="58">
        <v>750</v>
      </c>
      <c r="U39" s="58" t="s">
        <v>125</v>
      </c>
      <c r="V39" s="59">
        <v>2107</v>
      </c>
    </row>
    <row r="40" spans="1:22" ht="12.75" customHeight="1" x14ac:dyDescent="0.25">
      <c r="A40" s="63" t="s">
        <v>72</v>
      </c>
      <c r="B40" s="54"/>
      <c r="C40" s="58">
        <v>4846</v>
      </c>
      <c r="D40" s="58">
        <v>4187</v>
      </c>
      <c r="E40" s="58">
        <v>3773</v>
      </c>
      <c r="F40" s="58">
        <v>4775</v>
      </c>
      <c r="G40" s="59">
        <v>17581</v>
      </c>
      <c r="H40" s="58">
        <v>4029</v>
      </c>
      <c r="I40" s="58">
        <v>3622</v>
      </c>
      <c r="J40" s="58">
        <v>3594</v>
      </c>
      <c r="K40" s="58">
        <v>3748</v>
      </c>
      <c r="L40" s="59">
        <v>14993</v>
      </c>
      <c r="M40" s="58">
        <v>3799</v>
      </c>
      <c r="N40" s="58">
        <v>3557</v>
      </c>
      <c r="O40" s="58">
        <v>3528</v>
      </c>
      <c r="P40" s="58">
        <v>3775</v>
      </c>
      <c r="Q40" s="59">
        <v>14660</v>
      </c>
      <c r="R40" s="58">
        <v>3508</v>
      </c>
      <c r="S40" s="58">
        <v>2494</v>
      </c>
      <c r="T40" s="58">
        <v>2656</v>
      </c>
      <c r="U40" s="58" t="s">
        <v>125</v>
      </c>
      <c r="V40" s="59">
        <v>8659</v>
      </c>
    </row>
    <row r="41" spans="1:22" ht="12.75" customHeight="1" x14ac:dyDescent="0.25">
      <c r="A41" s="63" t="s">
        <v>36</v>
      </c>
      <c r="B41" s="54"/>
      <c r="C41" s="58">
        <v>9726</v>
      </c>
      <c r="D41" s="58">
        <v>10471</v>
      </c>
      <c r="E41" s="58">
        <v>9068</v>
      </c>
      <c r="F41" s="58">
        <v>9705</v>
      </c>
      <c r="G41" s="59">
        <v>38969</v>
      </c>
      <c r="H41" s="58">
        <v>10128</v>
      </c>
      <c r="I41" s="58">
        <v>9735</v>
      </c>
      <c r="J41" s="58">
        <v>10266</v>
      </c>
      <c r="K41" s="58">
        <v>11228</v>
      </c>
      <c r="L41" s="59">
        <v>41358</v>
      </c>
      <c r="M41" s="58">
        <v>11371</v>
      </c>
      <c r="N41" s="58">
        <v>11165</v>
      </c>
      <c r="O41" s="58">
        <v>12007</v>
      </c>
      <c r="P41" s="58">
        <v>12840</v>
      </c>
      <c r="Q41" s="59">
        <v>47383</v>
      </c>
      <c r="R41" s="58">
        <v>10691</v>
      </c>
      <c r="S41" s="58">
        <v>7641</v>
      </c>
      <c r="T41" s="58">
        <v>9039</v>
      </c>
      <c r="U41" s="58" t="s">
        <v>125</v>
      </c>
      <c r="V41" s="59">
        <v>27371</v>
      </c>
    </row>
    <row r="42" spans="1:22" ht="12.75" customHeight="1" x14ac:dyDescent="0.25">
      <c r="A42" s="63" t="s">
        <v>34</v>
      </c>
      <c r="B42" s="54"/>
      <c r="C42" s="58">
        <v>1028</v>
      </c>
      <c r="D42" s="58">
        <v>1026</v>
      </c>
      <c r="E42" s="58">
        <v>960</v>
      </c>
      <c r="F42" s="58">
        <v>1220</v>
      </c>
      <c r="G42" s="59">
        <v>4234</v>
      </c>
      <c r="H42" s="58">
        <v>1131</v>
      </c>
      <c r="I42" s="58">
        <v>994</v>
      </c>
      <c r="J42" s="58">
        <v>1078</v>
      </c>
      <c r="K42" s="58">
        <v>1154</v>
      </c>
      <c r="L42" s="59">
        <v>4357</v>
      </c>
      <c r="M42" s="58">
        <v>1082</v>
      </c>
      <c r="N42" s="58">
        <v>1114</v>
      </c>
      <c r="O42" s="58">
        <v>1170</v>
      </c>
      <c r="P42" s="58">
        <v>1054</v>
      </c>
      <c r="Q42" s="59">
        <v>4421</v>
      </c>
      <c r="R42" s="58">
        <v>959</v>
      </c>
      <c r="S42" s="58">
        <v>702</v>
      </c>
      <c r="T42" s="58">
        <v>782</v>
      </c>
      <c r="U42" s="58" t="s">
        <v>125</v>
      </c>
      <c r="V42" s="59">
        <v>2443</v>
      </c>
    </row>
    <row r="43" spans="1:22" ht="12.75" customHeight="1" x14ac:dyDescent="0.25">
      <c r="A43" s="63" t="s">
        <v>73</v>
      </c>
      <c r="B43" s="54"/>
      <c r="C43" s="58">
        <v>2815</v>
      </c>
      <c r="D43" s="58">
        <v>2955</v>
      </c>
      <c r="E43" s="58">
        <v>2794</v>
      </c>
      <c r="F43" s="58">
        <v>2935</v>
      </c>
      <c r="G43" s="59">
        <v>11498</v>
      </c>
      <c r="H43" s="58">
        <v>2785</v>
      </c>
      <c r="I43" s="58">
        <v>2942</v>
      </c>
      <c r="J43" s="58">
        <v>2696</v>
      </c>
      <c r="K43" s="58">
        <v>2648</v>
      </c>
      <c r="L43" s="59">
        <v>11072</v>
      </c>
      <c r="M43" s="58">
        <v>2843</v>
      </c>
      <c r="N43" s="58">
        <v>3173</v>
      </c>
      <c r="O43" s="58">
        <v>3058</v>
      </c>
      <c r="P43" s="58">
        <v>3051</v>
      </c>
      <c r="Q43" s="59">
        <v>12124</v>
      </c>
      <c r="R43" s="58">
        <v>3052</v>
      </c>
      <c r="S43" s="58">
        <v>2170</v>
      </c>
      <c r="T43" s="58">
        <v>2764</v>
      </c>
      <c r="U43" s="58" t="s">
        <v>125</v>
      </c>
      <c r="V43" s="59">
        <v>7986</v>
      </c>
    </row>
    <row r="44" spans="1:22" ht="12.75" customHeight="1" x14ac:dyDescent="0.25">
      <c r="A44" s="63" t="s">
        <v>85</v>
      </c>
      <c r="B44" s="54"/>
      <c r="C44" s="58">
        <v>10</v>
      </c>
      <c r="D44" s="58">
        <v>7</v>
      </c>
      <c r="E44" s="58">
        <v>7</v>
      </c>
      <c r="F44" s="58">
        <v>16</v>
      </c>
      <c r="G44" s="59">
        <v>40</v>
      </c>
      <c r="H44" s="58">
        <v>20</v>
      </c>
      <c r="I44" s="58">
        <v>9</v>
      </c>
      <c r="J44" s="58">
        <v>12</v>
      </c>
      <c r="K44" s="58">
        <v>27</v>
      </c>
      <c r="L44" s="59">
        <v>68</v>
      </c>
      <c r="M44" s="58">
        <v>24</v>
      </c>
      <c r="N44" s="58">
        <v>12</v>
      </c>
      <c r="O44" s="58">
        <v>10</v>
      </c>
      <c r="P44" s="58">
        <v>25</v>
      </c>
      <c r="Q44" s="59">
        <v>71</v>
      </c>
      <c r="R44" s="58">
        <v>28</v>
      </c>
      <c r="S44" s="58">
        <v>10</v>
      </c>
      <c r="T44" s="58">
        <v>6</v>
      </c>
      <c r="U44" s="58" t="s">
        <v>125</v>
      </c>
      <c r="V44" s="59">
        <v>44</v>
      </c>
    </row>
    <row r="45" spans="1:22" ht="12.75" customHeight="1" x14ac:dyDescent="0.25">
      <c r="A45" s="90" t="s">
        <v>17</v>
      </c>
      <c r="B45" s="69"/>
      <c r="C45" s="65">
        <v>60566</v>
      </c>
      <c r="D45" s="65">
        <v>60371</v>
      </c>
      <c r="E45" s="65">
        <v>59057</v>
      </c>
      <c r="F45" s="65">
        <v>63333</v>
      </c>
      <c r="G45" s="82">
        <v>243327</v>
      </c>
      <c r="H45" s="65">
        <v>61740</v>
      </c>
      <c r="I45" s="65">
        <v>61277</v>
      </c>
      <c r="J45" s="65">
        <v>61746</v>
      </c>
      <c r="K45" s="65">
        <v>64248</v>
      </c>
      <c r="L45" s="82">
        <v>249011</v>
      </c>
      <c r="M45" s="65">
        <v>65094</v>
      </c>
      <c r="N45" s="65">
        <v>61566</v>
      </c>
      <c r="O45" s="65">
        <v>63304</v>
      </c>
      <c r="P45" s="65">
        <v>64772</v>
      </c>
      <c r="Q45" s="82">
        <v>254736</v>
      </c>
      <c r="R45" s="65">
        <v>58452</v>
      </c>
      <c r="S45" s="65">
        <v>43501</v>
      </c>
      <c r="T45" s="65">
        <v>52386</v>
      </c>
      <c r="U45" s="65" t="s">
        <v>125</v>
      </c>
      <c r="V45" s="82">
        <v>154339</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19034</v>
      </c>
      <c r="D48" s="58">
        <v>19377</v>
      </c>
      <c r="E48" s="58">
        <v>20744</v>
      </c>
      <c r="F48" s="58">
        <v>20451</v>
      </c>
      <c r="G48" s="59">
        <v>79606</v>
      </c>
      <c r="H48" s="58">
        <v>18574</v>
      </c>
      <c r="I48" s="58">
        <v>17896</v>
      </c>
      <c r="J48" s="58">
        <v>21169</v>
      </c>
      <c r="K48" s="58">
        <v>22554</v>
      </c>
      <c r="L48" s="59">
        <v>80193</v>
      </c>
      <c r="M48" s="58">
        <v>21176</v>
      </c>
      <c r="N48" s="58">
        <v>19844</v>
      </c>
      <c r="O48" s="58">
        <v>22150</v>
      </c>
      <c r="P48" s="58">
        <v>21798</v>
      </c>
      <c r="Q48" s="59">
        <v>84968</v>
      </c>
      <c r="R48" s="58">
        <v>17171</v>
      </c>
      <c r="S48" s="58">
        <v>15662</v>
      </c>
      <c r="T48" s="58">
        <v>21401</v>
      </c>
      <c r="U48" s="58" t="s">
        <v>125</v>
      </c>
      <c r="V48" s="59">
        <v>54234</v>
      </c>
    </row>
    <row r="49" spans="1:22" ht="12.75" customHeight="1" x14ac:dyDescent="0.25">
      <c r="A49" s="63" t="s">
        <v>71</v>
      </c>
      <c r="B49" s="84"/>
      <c r="C49" s="58">
        <v>1247</v>
      </c>
      <c r="D49" s="58">
        <v>1494</v>
      </c>
      <c r="E49" s="58">
        <v>1237</v>
      </c>
      <c r="F49" s="58">
        <v>1340</v>
      </c>
      <c r="G49" s="59">
        <v>5317</v>
      </c>
      <c r="H49" s="58">
        <v>1537</v>
      </c>
      <c r="I49" s="58">
        <v>1844</v>
      </c>
      <c r="J49" s="58">
        <v>2083</v>
      </c>
      <c r="K49" s="58">
        <v>1779</v>
      </c>
      <c r="L49" s="59">
        <v>7243</v>
      </c>
      <c r="M49" s="58">
        <v>1958</v>
      </c>
      <c r="N49" s="58">
        <v>1853</v>
      </c>
      <c r="O49" s="58">
        <v>1972</v>
      </c>
      <c r="P49" s="58">
        <v>1754</v>
      </c>
      <c r="Q49" s="59">
        <v>7537</v>
      </c>
      <c r="R49" s="58">
        <v>1717</v>
      </c>
      <c r="S49" s="58">
        <v>1293</v>
      </c>
      <c r="T49" s="58">
        <v>1845</v>
      </c>
      <c r="U49" s="58" t="s">
        <v>125</v>
      </c>
      <c r="V49" s="59">
        <v>4856</v>
      </c>
    </row>
    <row r="50" spans="1:22" ht="12.75" customHeight="1" x14ac:dyDescent="0.25">
      <c r="A50" s="63" t="s">
        <v>82</v>
      </c>
      <c r="B50" s="84"/>
      <c r="C50" s="58">
        <v>53979</v>
      </c>
      <c r="D50" s="58">
        <v>51655</v>
      </c>
      <c r="E50" s="58">
        <v>52840</v>
      </c>
      <c r="F50" s="58">
        <v>54386</v>
      </c>
      <c r="G50" s="59">
        <v>212859</v>
      </c>
      <c r="H50" s="58">
        <v>55043</v>
      </c>
      <c r="I50" s="58">
        <v>54622</v>
      </c>
      <c r="J50" s="58">
        <v>52930</v>
      </c>
      <c r="K50" s="58">
        <v>56475</v>
      </c>
      <c r="L50" s="59">
        <v>219070</v>
      </c>
      <c r="M50" s="58">
        <v>61782</v>
      </c>
      <c r="N50" s="58">
        <v>52274</v>
      </c>
      <c r="O50" s="58">
        <v>55241</v>
      </c>
      <c r="P50" s="58">
        <v>54756</v>
      </c>
      <c r="Q50" s="59">
        <v>224053</v>
      </c>
      <c r="R50" s="58">
        <v>49104</v>
      </c>
      <c r="S50" s="58">
        <v>34988</v>
      </c>
      <c r="T50" s="58">
        <v>45398</v>
      </c>
      <c r="U50" s="58" t="s">
        <v>125</v>
      </c>
      <c r="V50" s="59">
        <v>129490</v>
      </c>
    </row>
    <row r="51" spans="1:22" ht="12.75" customHeight="1" x14ac:dyDescent="0.25">
      <c r="A51" s="63" t="s">
        <v>35</v>
      </c>
      <c r="B51" s="84"/>
      <c r="C51" s="58">
        <v>1012</v>
      </c>
      <c r="D51" s="58">
        <v>1106</v>
      </c>
      <c r="E51" s="58">
        <v>984</v>
      </c>
      <c r="F51" s="58">
        <v>982</v>
      </c>
      <c r="G51" s="59">
        <v>4084</v>
      </c>
      <c r="H51" s="58">
        <v>933</v>
      </c>
      <c r="I51" s="58">
        <v>1065</v>
      </c>
      <c r="J51" s="58">
        <v>1053</v>
      </c>
      <c r="K51" s="58">
        <v>1053</v>
      </c>
      <c r="L51" s="59">
        <v>4103</v>
      </c>
      <c r="M51" s="58">
        <v>1125</v>
      </c>
      <c r="N51" s="58">
        <v>989</v>
      </c>
      <c r="O51" s="58">
        <v>1080</v>
      </c>
      <c r="P51" s="58">
        <v>1108</v>
      </c>
      <c r="Q51" s="59">
        <v>4301</v>
      </c>
      <c r="R51" s="58">
        <v>1024</v>
      </c>
      <c r="S51" s="58">
        <v>976</v>
      </c>
      <c r="T51" s="58">
        <v>935</v>
      </c>
      <c r="U51" s="58" t="s">
        <v>125</v>
      </c>
      <c r="V51" s="59">
        <v>2935</v>
      </c>
    </row>
    <row r="52" spans="1:22" ht="12.75" customHeight="1" x14ac:dyDescent="0.25">
      <c r="A52" s="63" t="s">
        <v>72</v>
      </c>
      <c r="B52" s="84"/>
      <c r="C52" s="58">
        <v>2904</v>
      </c>
      <c r="D52" s="58">
        <v>3090</v>
      </c>
      <c r="E52" s="58">
        <v>3068</v>
      </c>
      <c r="F52" s="58">
        <v>2860</v>
      </c>
      <c r="G52" s="59">
        <v>11921</v>
      </c>
      <c r="H52" s="58">
        <v>2427</v>
      </c>
      <c r="I52" s="58">
        <v>2640</v>
      </c>
      <c r="J52" s="58">
        <v>2873</v>
      </c>
      <c r="K52" s="58">
        <v>2942</v>
      </c>
      <c r="L52" s="59">
        <v>10882</v>
      </c>
      <c r="M52" s="58">
        <v>2803</v>
      </c>
      <c r="N52" s="58">
        <v>2980</v>
      </c>
      <c r="O52" s="58">
        <v>2757</v>
      </c>
      <c r="P52" s="58">
        <v>2571</v>
      </c>
      <c r="Q52" s="59">
        <v>11111</v>
      </c>
      <c r="R52" s="58">
        <v>2386</v>
      </c>
      <c r="S52" s="58">
        <v>1478</v>
      </c>
      <c r="T52" s="58">
        <v>1341</v>
      </c>
      <c r="U52" s="58" t="s">
        <v>125</v>
      </c>
      <c r="V52" s="59">
        <v>5204</v>
      </c>
    </row>
    <row r="53" spans="1:22" ht="12.75" customHeight="1" x14ac:dyDescent="0.25">
      <c r="A53" s="63" t="s">
        <v>36</v>
      </c>
      <c r="B53" s="84"/>
      <c r="C53" s="58">
        <v>8436</v>
      </c>
      <c r="D53" s="58">
        <v>7979</v>
      </c>
      <c r="E53" s="58">
        <v>7742</v>
      </c>
      <c r="F53" s="58">
        <v>8039</v>
      </c>
      <c r="G53" s="59">
        <v>32196</v>
      </c>
      <c r="H53" s="58">
        <v>7457</v>
      </c>
      <c r="I53" s="58">
        <v>7903</v>
      </c>
      <c r="J53" s="58">
        <v>8473</v>
      </c>
      <c r="K53" s="58">
        <v>9245</v>
      </c>
      <c r="L53" s="59">
        <v>33077</v>
      </c>
      <c r="M53" s="58">
        <v>9264</v>
      </c>
      <c r="N53" s="58">
        <v>8460</v>
      </c>
      <c r="O53" s="58">
        <v>8810</v>
      </c>
      <c r="P53" s="58">
        <v>8819</v>
      </c>
      <c r="Q53" s="59">
        <v>35353</v>
      </c>
      <c r="R53" s="58">
        <v>8905</v>
      </c>
      <c r="S53" s="58">
        <v>6273</v>
      </c>
      <c r="T53" s="58">
        <v>6516</v>
      </c>
      <c r="U53" s="58" t="s">
        <v>125</v>
      </c>
      <c r="V53" s="59">
        <v>21694</v>
      </c>
    </row>
    <row r="54" spans="1:22" ht="12.75" customHeight="1" x14ac:dyDescent="0.25">
      <c r="A54" s="63" t="s">
        <v>34</v>
      </c>
      <c r="B54" s="84"/>
      <c r="C54" s="58">
        <v>1200</v>
      </c>
      <c r="D54" s="58">
        <v>1118</v>
      </c>
      <c r="E54" s="58">
        <v>1467</v>
      </c>
      <c r="F54" s="58">
        <v>1256</v>
      </c>
      <c r="G54" s="59">
        <v>5041</v>
      </c>
      <c r="H54" s="58">
        <v>1290</v>
      </c>
      <c r="I54" s="58">
        <v>1333</v>
      </c>
      <c r="J54" s="58">
        <v>1566</v>
      </c>
      <c r="K54" s="58">
        <v>1776</v>
      </c>
      <c r="L54" s="59">
        <v>5964</v>
      </c>
      <c r="M54" s="58">
        <v>1124</v>
      </c>
      <c r="N54" s="58">
        <v>1346</v>
      </c>
      <c r="O54" s="58">
        <v>1556</v>
      </c>
      <c r="P54" s="58">
        <v>1377</v>
      </c>
      <c r="Q54" s="59">
        <v>5403</v>
      </c>
      <c r="R54" s="58">
        <v>1473</v>
      </c>
      <c r="S54" s="58">
        <v>800</v>
      </c>
      <c r="T54" s="58">
        <v>1243</v>
      </c>
      <c r="U54" s="58" t="s">
        <v>125</v>
      </c>
      <c r="V54" s="59">
        <v>3517</v>
      </c>
    </row>
    <row r="55" spans="1:22" ht="12.75" customHeight="1" x14ac:dyDescent="0.25">
      <c r="A55" s="63" t="s">
        <v>73</v>
      </c>
      <c r="B55" s="84"/>
      <c r="C55" s="58">
        <v>6298</v>
      </c>
      <c r="D55" s="58">
        <v>5109</v>
      </c>
      <c r="E55" s="58">
        <v>5118</v>
      </c>
      <c r="F55" s="58">
        <v>5766</v>
      </c>
      <c r="G55" s="59">
        <v>22291</v>
      </c>
      <c r="H55" s="58">
        <v>6458</v>
      </c>
      <c r="I55" s="58">
        <v>5258</v>
      </c>
      <c r="J55" s="58">
        <v>5805</v>
      </c>
      <c r="K55" s="58">
        <v>6329</v>
      </c>
      <c r="L55" s="59">
        <v>23850</v>
      </c>
      <c r="M55" s="58">
        <v>5906</v>
      </c>
      <c r="N55" s="58">
        <v>5052</v>
      </c>
      <c r="O55" s="58">
        <v>4916</v>
      </c>
      <c r="P55" s="58">
        <v>6026</v>
      </c>
      <c r="Q55" s="59">
        <v>21901</v>
      </c>
      <c r="R55" s="58">
        <v>5672</v>
      </c>
      <c r="S55" s="58">
        <v>3375</v>
      </c>
      <c r="T55" s="58">
        <v>4419</v>
      </c>
      <c r="U55" s="58" t="s">
        <v>125</v>
      </c>
      <c r="V55" s="59">
        <v>13466</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94109</v>
      </c>
      <c r="D57" s="89">
        <v>90928</v>
      </c>
      <c r="E57" s="89">
        <v>93199</v>
      </c>
      <c r="F57" s="89">
        <v>95081</v>
      </c>
      <c r="G57" s="94">
        <v>373317</v>
      </c>
      <c r="H57" s="89">
        <v>93717</v>
      </c>
      <c r="I57" s="89">
        <v>92560</v>
      </c>
      <c r="J57" s="89">
        <v>95953</v>
      </c>
      <c r="K57" s="89">
        <v>102152</v>
      </c>
      <c r="L57" s="94">
        <v>384383</v>
      </c>
      <c r="M57" s="89">
        <v>105138</v>
      </c>
      <c r="N57" s="89">
        <v>92799</v>
      </c>
      <c r="O57" s="89">
        <v>98481</v>
      </c>
      <c r="P57" s="89">
        <v>98208</v>
      </c>
      <c r="Q57" s="94">
        <v>394626</v>
      </c>
      <c r="R57" s="89">
        <v>87453</v>
      </c>
      <c r="S57" s="89">
        <v>64845</v>
      </c>
      <c r="T57" s="89">
        <v>83099</v>
      </c>
      <c r="U57" s="89" t="s">
        <v>125</v>
      </c>
      <c r="V57" s="94">
        <v>235397</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47EAA65F-1573-49C5-B40F-0BBC13536E55}"/>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18_x000D_&amp;1#&amp;"Calibri"&amp;10&amp;K000000OFFICIAL</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7">
    <pageSetUpPr fitToPage="1"/>
  </sheetPr>
  <dimension ref="A1:B40"/>
  <sheetViews>
    <sheetView showGridLines="0" topLeftCell="A7" zoomScaleNormal="100" workbookViewId="0">
      <selection activeCell="B1" sqref="B1"/>
    </sheetView>
  </sheetViews>
  <sheetFormatPr defaultRowHeight="12.75" x14ac:dyDescent="0.25"/>
  <cols>
    <col min="1" max="1" width="5.69921875" customWidth="1"/>
    <col min="2" max="2" width="83.09765625" customWidth="1"/>
  </cols>
  <sheetData>
    <row r="1" spans="1:2" ht="25.5" x14ac:dyDescent="0.5">
      <c r="A1" s="106" t="s">
        <v>38</v>
      </c>
      <c r="B1" s="107"/>
    </row>
    <row r="2" spans="1:2" ht="15.8" customHeight="1" x14ac:dyDescent="0.5">
      <c r="A2" s="108"/>
      <c r="B2" s="109"/>
    </row>
    <row r="3" spans="1:2" x14ac:dyDescent="0.25">
      <c r="A3" s="110"/>
      <c r="B3" s="109"/>
    </row>
    <row r="4" spans="1:2" ht="15.55" x14ac:dyDescent="0.3">
      <c r="A4" s="111" t="s">
        <v>53</v>
      </c>
      <c r="B4" s="112"/>
    </row>
    <row r="5" spans="1:2" ht="5.3" customHeight="1" x14ac:dyDescent="0.4">
      <c r="A5" s="113"/>
      <c r="B5" s="109"/>
    </row>
    <row r="6" spans="1:2" ht="191.1" x14ac:dyDescent="0.25">
      <c r="A6" s="114" t="s">
        <v>58</v>
      </c>
      <c r="B6" s="115" t="s">
        <v>93</v>
      </c>
    </row>
    <row r="7" spans="1:2" ht="30.35" customHeight="1" x14ac:dyDescent="0.25">
      <c r="A7" s="114" t="s">
        <v>59</v>
      </c>
      <c r="B7" s="116" t="s">
        <v>94</v>
      </c>
    </row>
    <row r="8" spans="1:2" ht="47.25" customHeight="1" x14ac:dyDescent="0.25">
      <c r="A8" s="114" t="s">
        <v>60</v>
      </c>
      <c r="B8" s="116" t="s">
        <v>95</v>
      </c>
    </row>
    <row r="9" spans="1:2" ht="32.549999999999997" customHeight="1" x14ac:dyDescent="0.25">
      <c r="A9" s="114" t="s">
        <v>61</v>
      </c>
      <c r="B9" s="115" t="s">
        <v>86</v>
      </c>
    </row>
    <row r="10" spans="1:2" ht="47.25" customHeight="1" x14ac:dyDescent="0.25">
      <c r="A10" s="114" t="s">
        <v>62</v>
      </c>
      <c r="B10" s="115" t="s">
        <v>96</v>
      </c>
    </row>
    <row r="11" spans="1:2" ht="25.5" customHeight="1" x14ac:dyDescent="0.25">
      <c r="A11" s="114"/>
      <c r="B11" s="117"/>
    </row>
    <row r="12" spans="1:2" ht="15.55" x14ac:dyDescent="0.3">
      <c r="A12" s="111" t="s">
        <v>54</v>
      </c>
      <c r="B12" s="112"/>
    </row>
    <row r="13" spans="1:2" ht="5.3" customHeight="1" x14ac:dyDescent="0.3">
      <c r="A13" s="111"/>
      <c r="B13" s="112"/>
    </row>
    <row r="14" spans="1:2" ht="25.5" x14ac:dyDescent="0.25">
      <c r="A14" s="114" t="s">
        <v>63</v>
      </c>
      <c r="B14" s="118" t="s">
        <v>56</v>
      </c>
    </row>
    <row r="15" spans="1:2" ht="14.95" customHeight="1" x14ac:dyDescent="0.25">
      <c r="A15" s="119"/>
      <c r="B15" s="118"/>
    </row>
    <row r="16" spans="1:2" ht="15.55" x14ac:dyDescent="0.3">
      <c r="A16" s="111" t="s">
        <v>55</v>
      </c>
      <c r="B16" s="112"/>
    </row>
    <row r="17" spans="1:2" ht="5.3" customHeight="1" x14ac:dyDescent="0.25">
      <c r="A17" s="119"/>
      <c r="B17" s="118"/>
    </row>
    <row r="18" spans="1:2" ht="43.1" customHeight="1" x14ac:dyDescent="0.25">
      <c r="A18" s="114" t="s">
        <v>64</v>
      </c>
      <c r="B18" s="116" t="s">
        <v>97</v>
      </c>
    </row>
    <row r="19" spans="1:2" ht="41.3" customHeight="1" x14ac:dyDescent="0.25">
      <c r="A19" s="120" t="s">
        <v>65</v>
      </c>
      <c r="B19" s="116" t="s">
        <v>98</v>
      </c>
    </row>
    <row r="20" spans="1:2" x14ac:dyDescent="0.25">
      <c r="A20" s="110"/>
      <c r="B20" s="116" t="s">
        <v>99</v>
      </c>
    </row>
    <row r="21" spans="1:2" x14ac:dyDescent="0.25">
      <c r="A21" s="120"/>
      <c r="B21" s="116" t="s">
        <v>100</v>
      </c>
    </row>
    <row r="22" spans="1:2" ht="38.25" x14ac:dyDescent="0.25">
      <c r="A22" s="120" t="s">
        <v>66</v>
      </c>
      <c r="B22" s="116" t="s">
        <v>101</v>
      </c>
    </row>
    <row r="23" spans="1:2" ht="25.5" x14ac:dyDescent="0.25">
      <c r="A23" s="120" t="s">
        <v>67</v>
      </c>
      <c r="B23" s="116" t="s">
        <v>102</v>
      </c>
    </row>
    <row r="24" spans="1:2" ht="32.549999999999997" customHeight="1" x14ac:dyDescent="0.25">
      <c r="A24" s="120" t="s">
        <v>68</v>
      </c>
      <c r="B24" s="116" t="s">
        <v>103</v>
      </c>
    </row>
    <row r="25" spans="1:2" ht="10.55" customHeight="1" x14ac:dyDescent="0.25">
      <c r="A25" s="110"/>
      <c r="B25" s="109"/>
    </row>
    <row r="26" spans="1:2" ht="25.5" x14ac:dyDescent="0.25">
      <c r="A26" s="120" t="s">
        <v>104</v>
      </c>
      <c r="B26" s="116" t="s">
        <v>105</v>
      </c>
    </row>
    <row r="27" spans="1:2" x14ac:dyDescent="0.25">
      <c r="A27" s="110"/>
      <c r="B27" s="121"/>
    </row>
    <row r="28" spans="1:2" ht="15.55" x14ac:dyDescent="0.3">
      <c r="A28" s="111" t="s">
        <v>57</v>
      </c>
      <c r="B28" s="112"/>
    </row>
    <row r="29" spans="1:2" x14ac:dyDescent="0.25">
      <c r="A29" s="119"/>
      <c r="B29" s="121"/>
    </row>
    <row r="30" spans="1:2" ht="25.5" x14ac:dyDescent="0.25">
      <c r="A30" s="114" t="s">
        <v>106</v>
      </c>
      <c r="B30" s="122" t="s">
        <v>69</v>
      </c>
    </row>
    <row r="31" spans="1:2" x14ac:dyDescent="0.25">
      <c r="A31" s="110"/>
      <c r="B31" s="109"/>
    </row>
    <row r="32" spans="1:2" ht="14.4" x14ac:dyDescent="0.3">
      <c r="A32" s="123" t="s">
        <v>145</v>
      </c>
      <c r="B32" s="124"/>
    </row>
    <row r="40" spans="1:1" ht="15.55" x14ac:dyDescent="0.3">
      <c r="A40" s="14"/>
    </row>
  </sheetData>
  <phoneticPr fontId="0" type="noConversion"/>
  <hyperlinks>
    <hyperlink ref="A32" location="Title!A1" display="Return to Title and Contents" xr:uid="{E3121D46-3DF7-415D-A135-3C878641A7B8}"/>
  </hyperlinks>
  <pageMargins left="0.74803149606299213" right="0.70866141732283472" top="0.78740157480314965" bottom="0.6692913385826772" header="0.55118110236220474" footer="0.35433070866141736"/>
  <pageSetup paperSize="9" scale="85" orientation="portrait" r:id="rId1"/>
  <headerFooter alignWithMargins="0">
    <oddFooter>&amp;C&amp;"Calibri"&amp;11&amp;K000000&amp;"Arial,Bold"&amp;11 Page 1_x000D_&amp;1#&amp;"Calibri"&amp;10&amp;K000000OFFICIAL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13</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115</v>
      </c>
      <c r="D8" s="58">
        <v>116</v>
      </c>
      <c r="E8" s="58">
        <v>132</v>
      </c>
      <c r="F8" s="58">
        <v>133</v>
      </c>
      <c r="G8" s="59">
        <v>497</v>
      </c>
      <c r="H8" s="58">
        <v>131</v>
      </c>
      <c r="I8" s="58">
        <v>122</v>
      </c>
      <c r="J8" s="58">
        <v>128</v>
      </c>
      <c r="K8" s="58">
        <v>130</v>
      </c>
      <c r="L8" s="59">
        <v>511</v>
      </c>
      <c r="M8" s="58">
        <v>134</v>
      </c>
      <c r="N8" s="58">
        <v>123</v>
      </c>
      <c r="O8" s="58">
        <v>142</v>
      </c>
      <c r="P8" s="58">
        <v>137</v>
      </c>
      <c r="Q8" s="59">
        <v>537</v>
      </c>
      <c r="R8" s="58">
        <v>122</v>
      </c>
      <c r="S8" s="58">
        <v>124</v>
      </c>
      <c r="T8" s="58">
        <v>141</v>
      </c>
      <c r="U8" s="58" t="s">
        <v>125</v>
      </c>
      <c r="V8" s="59">
        <v>388</v>
      </c>
    </row>
    <row r="9" spans="1:22" ht="12.75" customHeight="1" x14ac:dyDescent="0.25">
      <c r="A9" s="63" t="s">
        <v>22</v>
      </c>
      <c r="B9" s="80"/>
      <c r="C9" s="58">
        <v>8</v>
      </c>
      <c r="D9" s="58">
        <v>9</v>
      </c>
      <c r="E9" s="58">
        <v>7</v>
      </c>
      <c r="F9" s="58">
        <v>5</v>
      </c>
      <c r="G9" s="59">
        <v>29</v>
      </c>
      <c r="H9" s="58">
        <v>5</v>
      </c>
      <c r="I9" s="58">
        <v>7</v>
      </c>
      <c r="J9" s="58">
        <v>7</v>
      </c>
      <c r="K9" s="58">
        <v>7</v>
      </c>
      <c r="L9" s="59">
        <v>26</v>
      </c>
      <c r="M9" s="58">
        <v>8</v>
      </c>
      <c r="N9" s="58">
        <v>8</v>
      </c>
      <c r="O9" s="58">
        <v>9</v>
      </c>
      <c r="P9" s="58">
        <v>7</v>
      </c>
      <c r="Q9" s="59">
        <v>32</v>
      </c>
      <c r="R9" s="58">
        <v>5</v>
      </c>
      <c r="S9" s="58">
        <v>4</v>
      </c>
      <c r="T9" s="58">
        <v>5</v>
      </c>
      <c r="U9" s="58" t="s">
        <v>125</v>
      </c>
      <c r="V9" s="59">
        <v>15</v>
      </c>
    </row>
    <row r="10" spans="1:22" ht="12.75" customHeight="1" x14ac:dyDescent="0.25">
      <c r="A10" s="63" t="s">
        <v>23</v>
      </c>
      <c r="B10" s="80"/>
      <c r="C10" s="58">
        <v>57</v>
      </c>
      <c r="D10" s="58">
        <v>56</v>
      </c>
      <c r="E10" s="58">
        <v>50</v>
      </c>
      <c r="F10" s="58">
        <v>61</v>
      </c>
      <c r="G10" s="59">
        <v>223</v>
      </c>
      <c r="H10" s="58">
        <v>58</v>
      </c>
      <c r="I10" s="58">
        <v>64</v>
      </c>
      <c r="J10" s="58">
        <v>79</v>
      </c>
      <c r="K10" s="58">
        <v>52</v>
      </c>
      <c r="L10" s="59">
        <v>252</v>
      </c>
      <c r="M10" s="58">
        <v>61</v>
      </c>
      <c r="N10" s="58">
        <v>56</v>
      </c>
      <c r="O10" s="58">
        <v>53</v>
      </c>
      <c r="P10" s="58">
        <v>60</v>
      </c>
      <c r="Q10" s="59">
        <v>230</v>
      </c>
      <c r="R10" s="58">
        <v>49</v>
      </c>
      <c r="S10" s="58">
        <v>42</v>
      </c>
      <c r="T10" s="58">
        <v>46</v>
      </c>
      <c r="U10" s="58" t="s">
        <v>125</v>
      </c>
      <c r="V10" s="59">
        <v>138</v>
      </c>
    </row>
    <row r="11" spans="1:22" ht="12.75" customHeight="1" x14ac:dyDescent="0.25">
      <c r="A11" s="63" t="s">
        <v>24</v>
      </c>
      <c r="B11" s="80"/>
      <c r="C11" s="58">
        <v>382</v>
      </c>
      <c r="D11" s="58">
        <v>424</v>
      </c>
      <c r="E11" s="58">
        <v>414</v>
      </c>
      <c r="F11" s="58">
        <v>394</v>
      </c>
      <c r="G11" s="59">
        <v>1613</v>
      </c>
      <c r="H11" s="58">
        <v>376</v>
      </c>
      <c r="I11" s="58">
        <v>589</v>
      </c>
      <c r="J11" s="58">
        <v>727</v>
      </c>
      <c r="K11" s="58">
        <v>618</v>
      </c>
      <c r="L11" s="59">
        <v>2310</v>
      </c>
      <c r="M11" s="58">
        <v>520</v>
      </c>
      <c r="N11" s="58">
        <v>676</v>
      </c>
      <c r="O11" s="58">
        <v>616</v>
      </c>
      <c r="P11" s="58">
        <v>650</v>
      </c>
      <c r="Q11" s="59">
        <v>2462</v>
      </c>
      <c r="R11" s="58">
        <v>513</v>
      </c>
      <c r="S11" s="58">
        <v>224</v>
      </c>
      <c r="T11" s="58">
        <v>296</v>
      </c>
      <c r="U11" s="58" t="s">
        <v>125</v>
      </c>
      <c r="V11" s="59">
        <v>1033</v>
      </c>
    </row>
    <row r="12" spans="1:22" ht="12.75" customHeight="1" x14ac:dyDescent="0.25">
      <c r="A12" s="63" t="s">
        <v>25</v>
      </c>
      <c r="B12" s="80"/>
      <c r="C12" s="58">
        <v>1</v>
      </c>
      <c r="D12" s="58">
        <v>0</v>
      </c>
      <c r="E12" s="58">
        <v>1</v>
      </c>
      <c r="F12" s="58">
        <v>1</v>
      </c>
      <c r="G12" s="59">
        <v>2</v>
      </c>
      <c r="H12" s="58">
        <v>1</v>
      </c>
      <c r="I12" s="58">
        <v>1</v>
      </c>
      <c r="J12" s="58">
        <v>1</v>
      </c>
      <c r="K12" s="58">
        <v>1</v>
      </c>
      <c r="L12" s="59">
        <v>3</v>
      </c>
      <c r="M12" s="58">
        <v>1</v>
      </c>
      <c r="N12" s="58">
        <v>0</v>
      </c>
      <c r="O12" s="58">
        <v>1</v>
      </c>
      <c r="P12" s="58">
        <v>1</v>
      </c>
      <c r="Q12" s="59">
        <v>2</v>
      </c>
      <c r="R12" s="58">
        <v>1</v>
      </c>
      <c r="S12" s="58">
        <v>1</v>
      </c>
      <c r="T12" s="58">
        <v>1</v>
      </c>
      <c r="U12" s="58" t="s">
        <v>125</v>
      </c>
      <c r="V12" s="59">
        <v>2</v>
      </c>
    </row>
    <row r="13" spans="1:22" ht="12.75" customHeight="1" x14ac:dyDescent="0.25">
      <c r="A13" s="63" t="s">
        <v>26</v>
      </c>
      <c r="B13" s="80"/>
      <c r="C13" s="58">
        <v>483</v>
      </c>
      <c r="D13" s="58">
        <v>502</v>
      </c>
      <c r="E13" s="58">
        <v>481</v>
      </c>
      <c r="F13" s="58">
        <v>471</v>
      </c>
      <c r="G13" s="59">
        <v>1936</v>
      </c>
      <c r="H13" s="58">
        <v>486</v>
      </c>
      <c r="I13" s="58">
        <v>479</v>
      </c>
      <c r="J13" s="58">
        <v>474</v>
      </c>
      <c r="K13" s="58">
        <v>514</v>
      </c>
      <c r="L13" s="59">
        <v>1953</v>
      </c>
      <c r="M13" s="58">
        <v>513</v>
      </c>
      <c r="N13" s="58">
        <v>506</v>
      </c>
      <c r="O13" s="58">
        <v>530</v>
      </c>
      <c r="P13" s="58">
        <v>503</v>
      </c>
      <c r="Q13" s="59">
        <v>2052</v>
      </c>
      <c r="R13" s="58">
        <v>508</v>
      </c>
      <c r="S13" s="58">
        <v>474</v>
      </c>
      <c r="T13" s="58">
        <v>484</v>
      </c>
      <c r="U13" s="58" t="s">
        <v>125</v>
      </c>
      <c r="V13" s="59">
        <v>1466</v>
      </c>
    </row>
    <row r="14" spans="1:22" ht="12.75" customHeight="1" x14ac:dyDescent="0.25">
      <c r="A14" s="63" t="s">
        <v>27</v>
      </c>
      <c r="B14" s="80"/>
      <c r="C14" s="58">
        <v>523</v>
      </c>
      <c r="D14" s="58">
        <v>519</v>
      </c>
      <c r="E14" s="58">
        <v>478</v>
      </c>
      <c r="F14" s="58">
        <v>516</v>
      </c>
      <c r="G14" s="59">
        <v>2036</v>
      </c>
      <c r="H14" s="58">
        <v>545</v>
      </c>
      <c r="I14" s="58">
        <v>555</v>
      </c>
      <c r="J14" s="58">
        <v>530</v>
      </c>
      <c r="K14" s="58">
        <v>533</v>
      </c>
      <c r="L14" s="59">
        <v>2163</v>
      </c>
      <c r="M14" s="58">
        <v>568</v>
      </c>
      <c r="N14" s="58">
        <v>512</v>
      </c>
      <c r="O14" s="58">
        <v>537</v>
      </c>
      <c r="P14" s="58">
        <v>490</v>
      </c>
      <c r="Q14" s="59">
        <v>2107</v>
      </c>
      <c r="R14" s="58">
        <v>471</v>
      </c>
      <c r="S14" s="58">
        <v>459</v>
      </c>
      <c r="T14" s="58">
        <v>491</v>
      </c>
      <c r="U14" s="58" t="s">
        <v>125</v>
      </c>
      <c r="V14" s="59">
        <v>1421</v>
      </c>
    </row>
    <row r="15" spans="1:22" ht="12.75" customHeight="1" x14ac:dyDescent="0.25">
      <c r="A15" s="63" t="s">
        <v>28</v>
      </c>
      <c r="B15" s="80"/>
      <c r="C15" s="58">
        <v>2275</v>
      </c>
      <c r="D15" s="58">
        <v>2239</v>
      </c>
      <c r="E15" s="58">
        <v>2096</v>
      </c>
      <c r="F15" s="58">
        <v>2135</v>
      </c>
      <c r="G15" s="59">
        <v>8744</v>
      </c>
      <c r="H15" s="58">
        <v>2201</v>
      </c>
      <c r="I15" s="58">
        <v>2206</v>
      </c>
      <c r="J15" s="58">
        <v>2020</v>
      </c>
      <c r="K15" s="58">
        <v>2090</v>
      </c>
      <c r="L15" s="59">
        <v>8517</v>
      </c>
      <c r="M15" s="58">
        <v>2469</v>
      </c>
      <c r="N15" s="58">
        <v>2175</v>
      </c>
      <c r="O15" s="58">
        <v>2121</v>
      </c>
      <c r="P15" s="58">
        <v>2085</v>
      </c>
      <c r="Q15" s="59">
        <v>8850</v>
      </c>
      <c r="R15" s="58">
        <v>2131</v>
      </c>
      <c r="S15" s="58">
        <v>1135</v>
      </c>
      <c r="T15" s="58">
        <v>1410</v>
      </c>
      <c r="U15" s="58" t="s">
        <v>125</v>
      </c>
      <c r="V15" s="59">
        <v>4676</v>
      </c>
    </row>
    <row r="16" spans="1:22" ht="12.75" customHeight="1" x14ac:dyDescent="0.25">
      <c r="A16" s="63" t="s">
        <v>1</v>
      </c>
      <c r="B16" s="80"/>
      <c r="C16" s="58">
        <v>305</v>
      </c>
      <c r="D16" s="58">
        <v>326</v>
      </c>
      <c r="E16" s="58">
        <v>328</v>
      </c>
      <c r="F16" s="58">
        <v>355</v>
      </c>
      <c r="G16" s="59">
        <v>1313</v>
      </c>
      <c r="H16" s="58">
        <v>322</v>
      </c>
      <c r="I16" s="58">
        <v>319</v>
      </c>
      <c r="J16" s="58">
        <v>341</v>
      </c>
      <c r="K16" s="58">
        <v>379</v>
      </c>
      <c r="L16" s="59">
        <v>1361</v>
      </c>
      <c r="M16" s="58">
        <v>353</v>
      </c>
      <c r="N16" s="58">
        <v>346</v>
      </c>
      <c r="O16" s="58">
        <v>361</v>
      </c>
      <c r="P16" s="58">
        <v>365</v>
      </c>
      <c r="Q16" s="59">
        <v>1425</v>
      </c>
      <c r="R16" s="58">
        <v>312</v>
      </c>
      <c r="S16" s="58">
        <v>221</v>
      </c>
      <c r="T16" s="58">
        <v>278</v>
      </c>
      <c r="U16" s="58" t="s">
        <v>125</v>
      </c>
      <c r="V16" s="59">
        <v>810</v>
      </c>
    </row>
    <row r="17" spans="1:22" ht="12.75" customHeight="1" x14ac:dyDescent="0.25">
      <c r="A17" s="63" t="s">
        <v>0</v>
      </c>
      <c r="B17" s="80"/>
      <c r="C17" s="58">
        <v>26</v>
      </c>
      <c r="D17" s="58">
        <v>21</v>
      </c>
      <c r="E17" s="58">
        <v>18</v>
      </c>
      <c r="F17" s="58">
        <v>19</v>
      </c>
      <c r="G17" s="59">
        <v>84</v>
      </c>
      <c r="H17" s="58">
        <v>18</v>
      </c>
      <c r="I17" s="58">
        <v>23</v>
      </c>
      <c r="J17" s="58">
        <v>29</v>
      </c>
      <c r="K17" s="58">
        <v>25</v>
      </c>
      <c r="L17" s="59">
        <v>94</v>
      </c>
      <c r="M17" s="58">
        <v>18</v>
      </c>
      <c r="N17" s="58">
        <v>21</v>
      </c>
      <c r="O17" s="58">
        <v>17</v>
      </c>
      <c r="P17" s="58">
        <v>19</v>
      </c>
      <c r="Q17" s="59">
        <v>75</v>
      </c>
      <c r="R17" s="58">
        <v>15</v>
      </c>
      <c r="S17" s="58">
        <v>7</v>
      </c>
      <c r="T17" s="58">
        <v>10</v>
      </c>
      <c r="U17" s="58" t="s">
        <v>125</v>
      </c>
      <c r="V17" s="59">
        <v>32</v>
      </c>
    </row>
    <row r="18" spans="1:22" ht="15.55" x14ac:dyDescent="0.25">
      <c r="A18" s="90" t="s">
        <v>17</v>
      </c>
      <c r="B18" s="91"/>
      <c r="C18" s="65">
        <v>4174</v>
      </c>
      <c r="D18" s="65">
        <v>4212</v>
      </c>
      <c r="E18" s="65">
        <v>4004</v>
      </c>
      <c r="F18" s="65">
        <v>4089</v>
      </c>
      <c r="G18" s="66">
        <v>16479</v>
      </c>
      <c r="H18" s="65">
        <v>4142</v>
      </c>
      <c r="I18" s="65">
        <v>4364</v>
      </c>
      <c r="J18" s="65">
        <v>4334</v>
      </c>
      <c r="K18" s="65">
        <v>4349</v>
      </c>
      <c r="L18" s="66">
        <v>17190</v>
      </c>
      <c r="M18" s="65">
        <v>4645</v>
      </c>
      <c r="N18" s="65">
        <v>4423</v>
      </c>
      <c r="O18" s="65">
        <v>4387</v>
      </c>
      <c r="P18" s="65">
        <v>4317</v>
      </c>
      <c r="Q18" s="66">
        <v>17773</v>
      </c>
      <c r="R18" s="65">
        <v>4128</v>
      </c>
      <c r="S18" s="65">
        <v>2691</v>
      </c>
      <c r="T18" s="65">
        <v>3162</v>
      </c>
      <c r="U18" s="65" t="s">
        <v>125</v>
      </c>
      <c r="V18" s="66">
        <v>9981</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147</v>
      </c>
      <c r="D21" s="58">
        <v>161</v>
      </c>
      <c r="E21" s="58">
        <v>158</v>
      </c>
      <c r="F21" s="58">
        <v>155</v>
      </c>
      <c r="G21" s="59">
        <v>621</v>
      </c>
      <c r="H21" s="58">
        <v>152</v>
      </c>
      <c r="I21" s="58">
        <v>162</v>
      </c>
      <c r="J21" s="58">
        <v>153</v>
      </c>
      <c r="K21" s="58">
        <v>170</v>
      </c>
      <c r="L21" s="59">
        <v>637</v>
      </c>
      <c r="M21" s="58">
        <v>174</v>
      </c>
      <c r="N21" s="58">
        <v>166</v>
      </c>
      <c r="O21" s="58">
        <v>154</v>
      </c>
      <c r="P21" s="58">
        <v>159</v>
      </c>
      <c r="Q21" s="59">
        <v>653</v>
      </c>
      <c r="R21" s="58">
        <v>151</v>
      </c>
      <c r="S21" s="58">
        <v>147</v>
      </c>
      <c r="T21" s="58">
        <v>132</v>
      </c>
      <c r="U21" s="58" t="s">
        <v>125</v>
      </c>
      <c r="V21" s="59">
        <v>430</v>
      </c>
    </row>
    <row r="22" spans="1:22" ht="12.75" customHeight="1" x14ac:dyDescent="0.25">
      <c r="A22" s="81" t="s">
        <v>22</v>
      </c>
      <c r="B22" s="80"/>
      <c r="C22" s="58">
        <v>27</v>
      </c>
      <c r="D22" s="58">
        <v>28</v>
      </c>
      <c r="E22" s="58">
        <v>30</v>
      </c>
      <c r="F22" s="58">
        <v>35</v>
      </c>
      <c r="G22" s="59">
        <v>120</v>
      </c>
      <c r="H22" s="58">
        <v>26</v>
      </c>
      <c r="I22" s="58">
        <v>34</v>
      </c>
      <c r="J22" s="58">
        <v>37</v>
      </c>
      <c r="K22" s="58">
        <v>40</v>
      </c>
      <c r="L22" s="59">
        <v>137</v>
      </c>
      <c r="M22" s="58">
        <v>34</v>
      </c>
      <c r="N22" s="58">
        <v>38</v>
      </c>
      <c r="O22" s="58">
        <v>35</v>
      </c>
      <c r="P22" s="58">
        <v>35</v>
      </c>
      <c r="Q22" s="59">
        <v>142</v>
      </c>
      <c r="R22" s="58">
        <v>25</v>
      </c>
      <c r="S22" s="58">
        <v>29</v>
      </c>
      <c r="T22" s="58">
        <v>37</v>
      </c>
      <c r="U22" s="58" t="s">
        <v>125</v>
      </c>
      <c r="V22" s="59">
        <v>91</v>
      </c>
    </row>
    <row r="23" spans="1:22" ht="12.75" customHeight="1" x14ac:dyDescent="0.25">
      <c r="A23" s="81" t="s">
        <v>23</v>
      </c>
      <c r="B23" s="80"/>
      <c r="C23" s="58">
        <v>236</v>
      </c>
      <c r="D23" s="58">
        <v>207</v>
      </c>
      <c r="E23" s="58">
        <v>216</v>
      </c>
      <c r="F23" s="58">
        <v>235</v>
      </c>
      <c r="G23" s="59">
        <v>895</v>
      </c>
      <c r="H23" s="58">
        <v>201</v>
      </c>
      <c r="I23" s="58">
        <v>176</v>
      </c>
      <c r="J23" s="58">
        <v>222</v>
      </c>
      <c r="K23" s="58">
        <v>228</v>
      </c>
      <c r="L23" s="59">
        <v>827</v>
      </c>
      <c r="M23" s="58">
        <v>260</v>
      </c>
      <c r="N23" s="58">
        <v>240</v>
      </c>
      <c r="O23" s="58">
        <v>250</v>
      </c>
      <c r="P23" s="58">
        <v>244</v>
      </c>
      <c r="Q23" s="59">
        <v>993</v>
      </c>
      <c r="R23" s="58">
        <v>187</v>
      </c>
      <c r="S23" s="58">
        <v>215</v>
      </c>
      <c r="T23" s="58">
        <v>252</v>
      </c>
      <c r="U23" s="58" t="s">
        <v>125</v>
      </c>
      <c r="V23" s="59">
        <v>654</v>
      </c>
    </row>
    <row r="24" spans="1:22" ht="12.75" customHeight="1" x14ac:dyDescent="0.25">
      <c r="A24" s="81" t="s">
        <v>24</v>
      </c>
      <c r="B24" s="80"/>
      <c r="C24" s="58">
        <v>1028</v>
      </c>
      <c r="D24" s="58">
        <v>673</v>
      </c>
      <c r="E24" s="58">
        <v>859</v>
      </c>
      <c r="F24" s="58">
        <v>974</v>
      </c>
      <c r="G24" s="59">
        <v>3534</v>
      </c>
      <c r="H24" s="58">
        <v>979</v>
      </c>
      <c r="I24" s="58">
        <v>1137</v>
      </c>
      <c r="J24" s="58">
        <v>1298</v>
      </c>
      <c r="K24" s="58">
        <v>1137</v>
      </c>
      <c r="L24" s="59">
        <v>4550</v>
      </c>
      <c r="M24" s="58">
        <v>999</v>
      </c>
      <c r="N24" s="58">
        <v>1108</v>
      </c>
      <c r="O24" s="58">
        <v>846</v>
      </c>
      <c r="P24" s="58">
        <v>1173</v>
      </c>
      <c r="Q24" s="59">
        <v>4126</v>
      </c>
      <c r="R24" s="58">
        <v>989</v>
      </c>
      <c r="S24" s="58">
        <v>462</v>
      </c>
      <c r="T24" s="58">
        <v>539</v>
      </c>
      <c r="U24" s="58" t="s">
        <v>125</v>
      </c>
      <c r="V24" s="59">
        <v>1990</v>
      </c>
    </row>
    <row r="25" spans="1:22" ht="12.75" customHeight="1" x14ac:dyDescent="0.25">
      <c r="A25" s="63" t="s">
        <v>25</v>
      </c>
      <c r="B25" s="80"/>
      <c r="C25" s="58">
        <v>4</v>
      </c>
      <c r="D25" s="58">
        <v>4</v>
      </c>
      <c r="E25" s="58">
        <v>4</v>
      </c>
      <c r="F25" s="58">
        <v>4</v>
      </c>
      <c r="G25" s="59">
        <v>17</v>
      </c>
      <c r="H25" s="58">
        <v>5</v>
      </c>
      <c r="I25" s="58">
        <v>4</v>
      </c>
      <c r="J25" s="58">
        <v>4</v>
      </c>
      <c r="K25" s="58">
        <v>4</v>
      </c>
      <c r="L25" s="59">
        <v>17</v>
      </c>
      <c r="M25" s="58">
        <v>4</v>
      </c>
      <c r="N25" s="58">
        <v>3</v>
      </c>
      <c r="O25" s="58">
        <v>3</v>
      </c>
      <c r="P25" s="58">
        <v>4</v>
      </c>
      <c r="Q25" s="59">
        <v>15</v>
      </c>
      <c r="R25" s="58">
        <v>4</v>
      </c>
      <c r="S25" s="58">
        <v>5</v>
      </c>
      <c r="T25" s="58">
        <v>4</v>
      </c>
      <c r="U25" s="58" t="s">
        <v>125</v>
      </c>
      <c r="V25" s="59">
        <v>13</v>
      </c>
    </row>
    <row r="26" spans="1:22" ht="12.75" customHeight="1" x14ac:dyDescent="0.25">
      <c r="A26" s="81" t="s">
        <v>26</v>
      </c>
      <c r="B26" s="80"/>
      <c r="C26" s="58">
        <v>407</v>
      </c>
      <c r="D26" s="58">
        <v>423</v>
      </c>
      <c r="E26" s="58">
        <v>435</v>
      </c>
      <c r="F26" s="58">
        <v>432</v>
      </c>
      <c r="G26" s="59">
        <v>1697</v>
      </c>
      <c r="H26" s="58">
        <v>429</v>
      </c>
      <c r="I26" s="58">
        <v>434</v>
      </c>
      <c r="J26" s="58">
        <v>480</v>
      </c>
      <c r="K26" s="58">
        <v>423</v>
      </c>
      <c r="L26" s="59">
        <v>1767</v>
      </c>
      <c r="M26" s="58">
        <v>425</v>
      </c>
      <c r="N26" s="58">
        <v>381</v>
      </c>
      <c r="O26" s="58">
        <v>424</v>
      </c>
      <c r="P26" s="58">
        <v>390</v>
      </c>
      <c r="Q26" s="59">
        <v>1621</v>
      </c>
      <c r="R26" s="58">
        <v>425</v>
      </c>
      <c r="S26" s="58">
        <v>434</v>
      </c>
      <c r="T26" s="58">
        <v>475</v>
      </c>
      <c r="U26" s="58" t="s">
        <v>125</v>
      </c>
      <c r="V26" s="59">
        <v>1335</v>
      </c>
    </row>
    <row r="27" spans="1:22" ht="12.75" customHeight="1" x14ac:dyDescent="0.25">
      <c r="A27" s="81" t="s">
        <v>27</v>
      </c>
      <c r="B27" s="80"/>
      <c r="C27" s="58">
        <v>530</v>
      </c>
      <c r="D27" s="58">
        <v>526</v>
      </c>
      <c r="E27" s="58">
        <v>536</v>
      </c>
      <c r="F27" s="58">
        <v>515</v>
      </c>
      <c r="G27" s="59">
        <v>2107</v>
      </c>
      <c r="H27" s="58">
        <v>525</v>
      </c>
      <c r="I27" s="58">
        <v>528</v>
      </c>
      <c r="J27" s="58">
        <v>538</v>
      </c>
      <c r="K27" s="58">
        <v>570</v>
      </c>
      <c r="L27" s="59">
        <v>2161</v>
      </c>
      <c r="M27" s="58">
        <v>561</v>
      </c>
      <c r="N27" s="58">
        <v>538</v>
      </c>
      <c r="O27" s="58">
        <v>497</v>
      </c>
      <c r="P27" s="58">
        <v>482</v>
      </c>
      <c r="Q27" s="59">
        <v>2078</v>
      </c>
      <c r="R27" s="58">
        <v>432</v>
      </c>
      <c r="S27" s="58">
        <v>352</v>
      </c>
      <c r="T27" s="58">
        <v>426</v>
      </c>
      <c r="U27" s="58" t="s">
        <v>125</v>
      </c>
      <c r="V27" s="59">
        <v>1211</v>
      </c>
    </row>
    <row r="28" spans="1:22" ht="12.75" customHeight="1" x14ac:dyDescent="0.25">
      <c r="A28" s="63" t="s">
        <v>28</v>
      </c>
      <c r="B28" s="80"/>
      <c r="C28" s="58">
        <v>1819</v>
      </c>
      <c r="D28" s="58">
        <v>1672</v>
      </c>
      <c r="E28" s="58">
        <v>1723</v>
      </c>
      <c r="F28" s="58">
        <v>1655</v>
      </c>
      <c r="G28" s="59">
        <v>6868</v>
      </c>
      <c r="H28" s="58">
        <v>1617</v>
      </c>
      <c r="I28" s="58">
        <v>1572</v>
      </c>
      <c r="J28" s="58">
        <v>1610</v>
      </c>
      <c r="K28" s="58">
        <v>1719</v>
      </c>
      <c r="L28" s="59">
        <v>6517</v>
      </c>
      <c r="M28" s="58">
        <v>1771</v>
      </c>
      <c r="N28" s="58">
        <v>1676</v>
      </c>
      <c r="O28" s="58">
        <v>1723</v>
      </c>
      <c r="P28" s="58">
        <v>1640</v>
      </c>
      <c r="Q28" s="59">
        <v>6811</v>
      </c>
      <c r="R28" s="58">
        <v>1673</v>
      </c>
      <c r="S28" s="58">
        <v>847</v>
      </c>
      <c r="T28" s="58">
        <v>1082</v>
      </c>
      <c r="U28" s="58" t="s">
        <v>125</v>
      </c>
      <c r="V28" s="59">
        <v>3602</v>
      </c>
    </row>
    <row r="29" spans="1:22" ht="12.75" customHeight="1" x14ac:dyDescent="0.25">
      <c r="A29" s="81" t="s">
        <v>1</v>
      </c>
      <c r="B29" s="80"/>
      <c r="C29" s="58">
        <v>394</v>
      </c>
      <c r="D29" s="58">
        <v>405</v>
      </c>
      <c r="E29" s="58">
        <v>457</v>
      </c>
      <c r="F29" s="58">
        <v>456</v>
      </c>
      <c r="G29" s="59">
        <v>1712</v>
      </c>
      <c r="H29" s="58">
        <v>400</v>
      </c>
      <c r="I29" s="58">
        <v>389</v>
      </c>
      <c r="J29" s="58">
        <v>440</v>
      </c>
      <c r="K29" s="58">
        <v>477</v>
      </c>
      <c r="L29" s="59">
        <v>1705</v>
      </c>
      <c r="M29" s="58">
        <v>446</v>
      </c>
      <c r="N29" s="58">
        <v>408</v>
      </c>
      <c r="O29" s="58">
        <v>477</v>
      </c>
      <c r="P29" s="58">
        <v>442</v>
      </c>
      <c r="Q29" s="59">
        <v>1773</v>
      </c>
      <c r="R29" s="58">
        <v>390</v>
      </c>
      <c r="S29" s="58">
        <v>257</v>
      </c>
      <c r="T29" s="58">
        <v>381</v>
      </c>
      <c r="U29" s="58" t="s">
        <v>125</v>
      </c>
      <c r="V29" s="59">
        <v>1028</v>
      </c>
    </row>
    <row r="30" spans="1:22" ht="12.75" customHeight="1" x14ac:dyDescent="0.25">
      <c r="A30" s="81" t="s">
        <v>0</v>
      </c>
      <c r="B30" s="80"/>
      <c r="C30" s="58">
        <v>8</v>
      </c>
      <c r="D30" s="58">
        <v>2</v>
      </c>
      <c r="E30" s="58">
        <v>7</v>
      </c>
      <c r="F30" s="58">
        <v>24</v>
      </c>
      <c r="G30" s="59">
        <v>41</v>
      </c>
      <c r="H30" s="58">
        <v>16</v>
      </c>
      <c r="I30" s="58">
        <v>9</v>
      </c>
      <c r="J30" s="58">
        <v>9</v>
      </c>
      <c r="K30" s="58">
        <v>2</v>
      </c>
      <c r="L30" s="59">
        <v>35</v>
      </c>
      <c r="M30" s="58">
        <v>1</v>
      </c>
      <c r="N30" s="58">
        <v>1</v>
      </c>
      <c r="O30" s="58">
        <v>1</v>
      </c>
      <c r="P30" s="58">
        <v>2</v>
      </c>
      <c r="Q30" s="59">
        <v>4</v>
      </c>
      <c r="R30" s="58">
        <v>2</v>
      </c>
      <c r="S30" s="58">
        <v>0</v>
      </c>
      <c r="T30" s="58">
        <v>1</v>
      </c>
      <c r="U30" s="58" t="s">
        <v>125</v>
      </c>
      <c r="V30" s="59">
        <v>3</v>
      </c>
    </row>
    <row r="31" spans="1:22" ht="12.75" customHeight="1" x14ac:dyDescent="0.25">
      <c r="A31" s="92" t="s">
        <v>18</v>
      </c>
      <c r="B31" s="93"/>
      <c r="C31" s="89">
        <v>4601</v>
      </c>
      <c r="D31" s="89">
        <v>4101</v>
      </c>
      <c r="E31" s="89">
        <v>4425</v>
      </c>
      <c r="F31" s="89">
        <v>4486</v>
      </c>
      <c r="G31" s="83">
        <v>17613</v>
      </c>
      <c r="H31" s="89">
        <v>4348</v>
      </c>
      <c r="I31" s="89">
        <v>4445</v>
      </c>
      <c r="J31" s="89">
        <v>4791</v>
      </c>
      <c r="K31" s="89">
        <v>4771</v>
      </c>
      <c r="L31" s="83">
        <v>18354</v>
      </c>
      <c r="M31" s="89">
        <v>4676</v>
      </c>
      <c r="N31" s="89">
        <v>4558</v>
      </c>
      <c r="O31" s="89">
        <v>4411</v>
      </c>
      <c r="P31" s="89">
        <v>4571</v>
      </c>
      <c r="Q31" s="83">
        <v>18217</v>
      </c>
      <c r="R31" s="89">
        <v>4278</v>
      </c>
      <c r="S31" s="89">
        <v>2748</v>
      </c>
      <c r="T31" s="89">
        <v>3330</v>
      </c>
      <c r="U31" s="89" t="s">
        <v>125</v>
      </c>
      <c r="V31" s="83">
        <v>10356</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369</v>
      </c>
      <c r="D36" s="58">
        <v>436</v>
      </c>
      <c r="E36" s="58">
        <v>391</v>
      </c>
      <c r="F36" s="58">
        <v>422</v>
      </c>
      <c r="G36" s="59">
        <v>1619</v>
      </c>
      <c r="H36" s="58">
        <v>432</v>
      </c>
      <c r="I36" s="58">
        <v>469</v>
      </c>
      <c r="J36" s="58">
        <v>479</v>
      </c>
      <c r="K36" s="58">
        <v>430</v>
      </c>
      <c r="L36" s="59">
        <v>1809</v>
      </c>
      <c r="M36" s="58">
        <v>471</v>
      </c>
      <c r="N36" s="58">
        <v>448</v>
      </c>
      <c r="O36" s="58">
        <v>491</v>
      </c>
      <c r="P36" s="58">
        <v>483</v>
      </c>
      <c r="Q36" s="59">
        <v>1893</v>
      </c>
      <c r="R36" s="58">
        <v>421</v>
      </c>
      <c r="S36" s="58">
        <v>389</v>
      </c>
      <c r="T36" s="58">
        <v>443</v>
      </c>
      <c r="U36" s="58" t="s">
        <v>125</v>
      </c>
      <c r="V36" s="59">
        <v>1253</v>
      </c>
    </row>
    <row r="37" spans="1:22" ht="12.75" customHeight="1" x14ac:dyDescent="0.25">
      <c r="A37" s="63" t="s">
        <v>71</v>
      </c>
      <c r="B37" s="54"/>
      <c r="C37" s="58">
        <v>36</v>
      </c>
      <c r="D37" s="58">
        <v>37</v>
      </c>
      <c r="E37" s="58">
        <v>41</v>
      </c>
      <c r="F37" s="58">
        <v>29</v>
      </c>
      <c r="G37" s="59">
        <v>142</v>
      </c>
      <c r="H37" s="58">
        <v>32</v>
      </c>
      <c r="I37" s="58">
        <v>28</v>
      </c>
      <c r="J37" s="58">
        <v>29</v>
      </c>
      <c r="K37" s="58">
        <v>29</v>
      </c>
      <c r="L37" s="59">
        <v>118</v>
      </c>
      <c r="M37" s="58">
        <v>23</v>
      </c>
      <c r="N37" s="58">
        <v>33</v>
      </c>
      <c r="O37" s="58">
        <v>57</v>
      </c>
      <c r="P37" s="58">
        <v>35</v>
      </c>
      <c r="Q37" s="59">
        <v>148</v>
      </c>
      <c r="R37" s="58">
        <v>42</v>
      </c>
      <c r="S37" s="58">
        <v>33</v>
      </c>
      <c r="T37" s="58">
        <v>35</v>
      </c>
      <c r="U37" s="58" t="s">
        <v>125</v>
      </c>
      <c r="V37" s="59">
        <v>110</v>
      </c>
    </row>
    <row r="38" spans="1:22" ht="12.75" customHeight="1" x14ac:dyDescent="0.25">
      <c r="A38" s="63" t="s">
        <v>82</v>
      </c>
      <c r="B38" s="54"/>
      <c r="C38" s="58">
        <v>2585</v>
      </c>
      <c r="D38" s="58">
        <v>2494</v>
      </c>
      <c r="E38" s="58">
        <v>2410</v>
      </c>
      <c r="F38" s="58">
        <v>2474</v>
      </c>
      <c r="G38" s="59">
        <v>9963</v>
      </c>
      <c r="H38" s="58">
        <v>2597</v>
      </c>
      <c r="I38" s="58">
        <v>2706</v>
      </c>
      <c r="J38" s="58">
        <v>2541</v>
      </c>
      <c r="K38" s="58">
        <v>2690</v>
      </c>
      <c r="L38" s="59">
        <v>10534</v>
      </c>
      <c r="M38" s="58">
        <v>2881</v>
      </c>
      <c r="N38" s="58">
        <v>2679</v>
      </c>
      <c r="O38" s="58">
        <v>2611</v>
      </c>
      <c r="P38" s="58">
        <v>2590</v>
      </c>
      <c r="Q38" s="59">
        <v>10760</v>
      </c>
      <c r="R38" s="58">
        <v>2470</v>
      </c>
      <c r="S38" s="58">
        <v>1525</v>
      </c>
      <c r="T38" s="58">
        <v>1775</v>
      </c>
      <c r="U38" s="58" t="s">
        <v>125</v>
      </c>
      <c r="V38" s="59">
        <v>5770</v>
      </c>
    </row>
    <row r="39" spans="1:22" ht="12.75" customHeight="1" x14ac:dyDescent="0.25">
      <c r="A39" s="63" t="s">
        <v>35</v>
      </c>
      <c r="B39" s="54"/>
      <c r="C39" s="58">
        <v>58</v>
      </c>
      <c r="D39" s="58">
        <v>23</v>
      </c>
      <c r="E39" s="58">
        <v>68</v>
      </c>
      <c r="F39" s="58">
        <v>35</v>
      </c>
      <c r="G39" s="59">
        <v>185</v>
      </c>
      <c r="H39" s="58">
        <v>76</v>
      </c>
      <c r="I39" s="58">
        <v>27</v>
      </c>
      <c r="J39" s="58">
        <v>29</v>
      </c>
      <c r="K39" s="58">
        <v>55</v>
      </c>
      <c r="L39" s="59">
        <v>187</v>
      </c>
      <c r="M39" s="58">
        <v>100</v>
      </c>
      <c r="N39" s="58">
        <v>34</v>
      </c>
      <c r="O39" s="58">
        <v>45</v>
      </c>
      <c r="P39" s="58">
        <v>33</v>
      </c>
      <c r="Q39" s="59">
        <v>212</v>
      </c>
      <c r="R39" s="58">
        <v>90</v>
      </c>
      <c r="S39" s="58">
        <v>33</v>
      </c>
      <c r="T39" s="58">
        <v>67</v>
      </c>
      <c r="U39" s="58" t="s">
        <v>125</v>
      </c>
      <c r="V39" s="59">
        <v>190</v>
      </c>
    </row>
    <row r="40" spans="1:22" ht="12.75" customHeight="1" x14ac:dyDescent="0.25">
      <c r="A40" s="63" t="s">
        <v>72</v>
      </c>
      <c r="B40" s="54"/>
      <c r="C40" s="58">
        <v>332</v>
      </c>
      <c r="D40" s="58">
        <v>269</v>
      </c>
      <c r="E40" s="58">
        <v>238</v>
      </c>
      <c r="F40" s="58">
        <v>254</v>
      </c>
      <c r="G40" s="59">
        <v>1094</v>
      </c>
      <c r="H40" s="58">
        <v>236</v>
      </c>
      <c r="I40" s="58">
        <v>230</v>
      </c>
      <c r="J40" s="58">
        <v>271</v>
      </c>
      <c r="K40" s="58">
        <v>257</v>
      </c>
      <c r="L40" s="59">
        <v>993</v>
      </c>
      <c r="M40" s="58">
        <v>270</v>
      </c>
      <c r="N40" s="58">
        <v>219</v>
      </c>
      <c r="O40" s="58">
        <v>246</v>
      </c>
      <c r="P40" s="58">
        <v>236</v>
      </c>
      <c r="Q40" s="59">
        <v>971</v>
      </c>
      <c r="R40" s="58">
        <v>285</v>
      </c>
      <c r="S40" s="58">
        <v>164</v>
      </c>
      <c r="T40" s="58">
        <v>208</v>
      </c>
      <c r="U40" s="58" t="s">
        <v>125</v>
      </c>
      <c r="V40" s="59">
        <v>657</v>
      </c>
    </row>
    <row r="41" spans="1:22" ht="12.75" customHeight="1" x14ac:dyDescent="0.25">
      <c r="A41" s="63" t="s">
        <v>36</v>
      </c>
      <c r="B41" s="54"/>
      <c r="C41" s="58">
        <v>629</v>
      </c>
      <c r="D41" s="58">
        <v>778</v>
      </c>
      <c r="E41" s="58">
        <v>659</v>
      </c>
      <c r="F41" s="58">
        <v>641</v>
      </c>
      <c r="G41" s="59">
        <v>2707</v>
      </c>
      <c r="H41" s="58">
        <v>574</v>
      </c>
      <c r="I41" s="58">
        <v>751</v>
      </c>
      <c r="J41" s="58">
        <v>811</v>
      </c>
      <c r="K41" s="58">
        <v>719</v>
      </c>
      <c r="L41" s="59">
        <v>2855</v>
      </c>
      <c r="M41" s="58">
        <v>724</v>
      </c>
      <c r="N41" s="58">
        <v>803</v>
      </c>
      <c r="O41" s="58">
        <v>739</v>
      </c>
      <c r="P41" s="58">
        <v>774</v>
      </c>
      <c r="Q41" s="59">
        <v>3040</v>
      </c>
      <c r="R41" s="58">
        <v>634</v>
      </c>
      <c r="S41" s="58">
        <v>418</v>
      </c>
      <c r="T41" s="58">
        <v>456</v>
      </c>
      <c r="U41" s="58" t="s">
        <v>125</v>
      </c>
      <c r="V41" s="59">
        <v>1508</v>
      </c>
    </row>
    <row r="42" spans="1:22" ht="12.75" customHeight="1" x14ac:dyDescent="0.25">
      <c r="A42" s="63" t="s">
        <v>34</v>
      </c>
      <c r="B42" s="54"/>
      <c r="C42" s="58">
        <v>38</v>
      </c>
      <c r="D42" s="58">
        <v>30</v>
      </c>
      <c r="E42" s="58">
        <v>54</v>
      </c>
      <c r="F42" s="58">
        <v>48</v>
      </c>
      <c r="G42" s="59">
        <v>170</v>
      </c>
      <c r="H42" s="58">
        <v>35</v>
      </c>
      <c r="I42" s="58">
        <v>32</v>
      </c>
      <c r="J42" s="58">
        <v>33</v>
      </c>
      <c r="K42" s="58">
        <v>31</v>
      </c>
      <c r="L42" s="59">
        <v>129</v>
      </c>
      <c r="M42" s="58">
        <v>32</v>
      </c>
      <c r="N42" s="58">
        <v>28</v>
      </c>
      <c r="O42" s="58">
        <v>40</v>
      </c>
      <c r="P42" s="58">
        <v>29</v>
      </c>
      <c r="Q42" s="59">
        <v>130</v>
      </c>
      <c r="R42" s="58">
        <v>60</v>
      </c>
      <c r="S42" s="58">
        <v>19</v>
      </c>
      <c r="T42" s="58">
        <v>30</v>
      </c>
      <c r="U42" s="58" t="s">
        <v>125</v>
      </c>
      <c r="V42" s="59">
        <v>108</v>
      </c>
    </row>
    <row r="43" spans="1:22" ht="12.75" customHeight="1" x14ac:dyDescent="0.25">
      <c r="A43" s="63" t="s">
        <v>73</v>
      </c>
      <c r="B43" s="54"/>
      <c r="C43" s="58">
        <v>126</v>
      </c>
      <c r="D43" s="58">
        <v>145</v>
      </c>
      <c r="E43" s="58">
        <v>143</v>
      </c>
      <c r="F43" s="58">
        <v>186</v>
      </c>
      <c r="G43" s="59">
        <v>599</v>
      </c>
      <c r="H43" s="58">
        <v>160</v>
      </c>
      <c r="I43" s="58">
        <v>123</v>
      </c>
      <c r="J43" s="58">
        <v>143</v>
      </c>
      <c r="K43" s="58">
        <v>137</v>
      </c>
      <c r="L43" s="59">
        <v>563</v>
      </c>
      <c r="M43" s="58">
        <v>144</v>
      </c>
      <c r="N43" s="58">
        <v>178</v>
      </c>
      <c r="O43" s="58">
        <v>157</v>
      </c>
      <c r="P43" s="58">
        <v>136</v>
      </c>
      <c r="Q43" s="59">
        <v>616</v>
      </c>
      <c r="R43" s="58">
        <v>126</v>
      </c>
      <c r="S43" s="58">
        <v>110</v>
      </c>
      <c r="T43" s="58">
        <v>147</v>
      </c>
      <c r="U43" s="58" t="s">
        <v>125</v>
      </c>
      <c r="V43" s="59">
        <v>384</v>
      </c>
    </row>
    <row r="44" spans="1:22" ht="12.75" customHeight="1" x14ac:dyDescent="0.25">
      <c r="A44" s="63" t="s">
        <v>85</v>
      </c>
      <c r="B44" s="54"/>
      <c r="C44" s="58">
        <v>0</v>
      </c>
      <c r="D44" s="58">
        <v>0</v>
      </c>
      <c r="E44" s="58">
        <v>0</v>
      </c>
      <c r="F44" s="58">
        <v>0</v>
      </c>
      <c r="G44" s="59">
        <v>1</v>
      </c>
      <c r="H44" s="58">
        <v>0</v>
      </c>
      <c r="I44" s="58">
        <v>0</v>
      </c>
      <c r="J44" s="58">
        <v>0</v>
      </c>
      <c r="K44" s="58">
        <v>0</v>
      </c>
      <c r="L44" s="59">
        <v>1</v>
      </c>
      <c r="M44" s="58">
        <v>0</v>
      </c>
      <c r="N44" s="58">
        <v>0</v>
      </c>
      <c r="O44" s="58">
        <v>0</v>
      </c>
      <c r="P44" s="58">
        <v>1</v>
      </c>
      <c r="Q44" s="59">
        <v>1</v>
      </c>
      <c r="R44" s="58">
        <v>1</v>
      </c>
      <c r="S44" s="58">
        <v>0</v>
      </c>
      <c r="T44" s="58">
        <v>0</v>
      </c>
      <c r="U44" s="58" t="s">
        <v>125</v>
      </c>
      <c r="V44" s="59">
        <v>1</v>
      </c>
    </row>
    <row r="45" spans="1:22" ht="12.75" customHeight="1" x14ac:dyDescent="0.25">
      <c r="A45" s="90" t="s">
        <v>17</v>
      </c>
      <c r="B45" s="69"/>
      <c r="C45" s="65">
        <v>4174</v>
      </c>
      <c r="D45" s="65">
        <v>4212</v>
      </c>
      <c r="E45" s="65">
        <v>4004</v>
      </c>
      <c r="F45" s="65">
        <v>4089</v>
      </c>
      <c r="G45" s="82">
        <v>16479</v>
      </c>
      <c r="H45" s="65">
        <v>4142</v>
      </c>
      <c r="I45" s="65">
        <v>4364</v>
      </c>
      <c r="J45" s="65">
        <v>4334</v>
      </c>
      <c r="K45" s="65">
        <v>4349</v>
      </c>
      <c r="L45" s="82">
        <v>17190</v>
      </c>
      <c r="M45" s="65">
        <v>4645</v>
      </c>
      <c r="N45" s="65">
        <v>4423</v>
      </c>
      <c r="O45" s="65">
        <v>4387</v>
      </c>
      <c r="P45" s="65">
        <v>4317</v>
      </c>
      <c r="Q45" s="82">
        <v>17773</v>
      </c>
      <c r="R45" s="65">
        <v>4128</v>
      </c>
      <c r="S45" s="65">
        <v>2691</v>
      </c>
      <c r="T45" s="65">
        <v>3162</v>
      </c>
      <c r="U45" s="65" t="s">
        <v>125</v>
      </c>
      <c r="V45" s="82">
        <v>9981</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765</v>
      </c>
      <c r="D48" s="58">
        <v>817</v>
      </c>
      <c r="E48" s="58">
        <v>869</v>
      </c>
      <c r="F48" s="58">
        <v>876</v>
      </c>
      <c r="G48" s="59">
        <v>3327</v>
      </c>
      <c r="H48" s="58">
        <v>857</v>
      </c>
      <c r="I48" s="58">
        <v>800</v>
      </c>
      <c r="J48" s="58">
        <v>913</v>
      </c>
      <c r="K48" s="58">
        <v>912</v>
      </c>
      <c r="L48" s="59">
        <v>3482</v>
      </c>
      <c r="M48" s="58">
        <v>915</v>
      </c>
      <c r="N48" s="58">
        <v>835</v>
      </c>
      <c r="O48" s="58">
        <v>945</v>
      </c>
      <c r="P48" s="58">
        <v>891</v>
      </c>
      <c r="Q48" s="59">
        <v>3585</v>
      </c>
      <c r="R48" s="58">
        <v>846</v>
      </c>
      <c r="S48" s="58">
        <v>657</v>
      </c>
      <c r="T48" s="58">
        <v>790</v>
      </c>
      <c r="U48" s="58" t="s">
        <v>125</v>
      </c>
      <c r="V48" s="59">
        <v>2293</v>
      </c>
    </row>
    <row r="49" spans="1:22" ht="12.75" customHeight="1" x14ac:dyDescent="0.25">
      <c r="A49" s="63" t="s">
        <v>71</v>
      </c>
      <c r="B49" s="84"/>
      <c r="C49" s="58">
        <v>104</v>
      </c>
      <c r="D49" s="58">
        <v>32</v>
      </c>
      <c r="E49" s="58">
        <v>53</v>
      </c>
      <c r="F49" s="58">
        <v>43</v>
      </c>
      <c r="G49" s="59">
        <v>233</v>
      </c>
      <c r="H49" s="58">
        <v>102</v>
      </c>
      <c r="I49" s="58">
        <v>147</v>
      </c>
      <c r="J49" s="58">
        <v>97</v>
      </c>
      <c r="K49" s="58">
        <v>91</v>
      </c>
      <c r="L49" s="59">
        <v>437</v>
      </c>
      <c r="M49" s="58">
        <v>69</v>
      </c>
      <c r="N49" s="58">
        <v>79</v>
      </c>
      <c r="O49" s="58">
        <v>48</v>
      </c>
      <c r="P49" s="58">
        <v>110</v>
      </c>
      <c r="Q49" s="59">
        <v>306</v>
      </c>
      <c r="R49" s="58">
        <v>97</v>
      </c>
      <c r="S49" s="58">
        <v>61</v>
      </c>
      <c r="T49" s="58">
        <v>49</v>
      </c>
      <c r="U49" s="58" t="s">
        <v>125</v>
      </c>
      <c r="V49" s="59">
        <v>207</v>
      </c>
    </row>
    <row r="50" spans="1:22" ht="12.75" customHeight="1" x14ac:dyDescent="0.25">
      <c r="A50" s="63" t="s">
        <v>82</v>
      </c>
      <c r="B50" s="84"/>
      <c r="C50" s="58">
        <v>1879</v>
      </c>
      <c r="D50" s="58">
        <v>1769</v>
      </c>
      <c r="E50" s="58">
        <v>1869</v>
      </c>
      <c r="F50" s="58">
        <v>1870</v>
      </c>
      <c r="G50" s="59">
        <v>7388</v>
      </c>
      <c r="H50" s="58">
        <v>1773</v>
      </c>
      <c r="I50" s="58">
        <v>1764</v>
      </c>
      <c r="J50" s="58">
        <v>1812</v>
      </c>
      <c r="K50" s="58">
        <v>1833</v>
      </c>
      <c r="L50" s="59">
        <v>7182</v>
      </c>
      <c r="M50" s="58">
        <v>1870</v>
      </c>
      <c r="N50" s="58">
        <v>1748</v>
      </c>
      <c r="O50" s="58">
        <v>1626</v>
      </c>
      <c r="P50" s="58">
        <v>1661</v>
      </c>
      <c r="Q50" s="59">
        <v>6905</v>
      </c>
      <c r="R50" s="58">
        <v>1511</v>
      </c>
      <c r="S50" s="58">
        <v>1107</v>
      </c>
      <c r="T50" s="58">
        <v>1441</v>
      </c>
      <c r="U50" s="58" t="s">
        <v>125</v>
      </c>
      <c r="V50" s="59">
        <v>4059</v>
      </c>
    </row>
    <row r="51" spans="1:22" ht="12.75" customHeight="1" x14ac:dyDescent="0.25">
      <c r="A51" s="63" t="s">
        <v>35</v>
      </c>
      <c r="B51" s="84"/>
      <c r="C51" s="58">
        <v>54</v>
      </c>
      <c r="D51" s="58">
        <v>60</v>
      </c>
      <c r="E51" s="58">
        <v>48</v>
      </c>
      <c r="F51" s="58">
        <v>37</v>
      </c>
      <c r="G51" s="59">
        <v>199</v>
      </c>
      <c r="H51" s="58">
        <v>87</v>
      </c>
      <c r="I51" s="58">
        <v>86</v>
      </c>
      <c r="J51" s="58">
        <v>67</v>
      </c>
      <c r="K51" s="58">
        <v>64</v>
      </c>
      <c r="L51" s="59">
        <v>304</v>
      </c>
      <c r="M51" s="58">
        <v>66</v>
      </c>
      <c r="N51" s="58">
        <v>88</v>
      </c>
      <c r="O51" s="58">
        <v>84</v>
      </c>
      <c r="P51" s="58">
        <v>60</v>
      </c>
      <c r="Q51" s="59">
        <v>298</v>
      </c>
      <c r="R51" s="58">
        <v>68</v>
      </c>
      <c r="S51" s="58">
        <v>60</v>
      </c>
      <c r="T51" s="58">
        <v>48</v>
      </c>
      <c r="U51" s="58" t="s">
        <v>125</v>
      </c>
      <c r="V51" s="59">
        <v>176</v>
      </c>
    </row>
    <row r="52" spans="1:22" ht="12.75" customHeight="1" x14ac:dyDescent="0.25">
      <c r="A52" s="63" t="s">
        <v>72</v>
      </c>
      <c r="B52" s="84"/>
      <c r="C52" s="58">
        <v>426</v>
      </c>
      <c r="D52" s="58">
        <v>321</v>
      </c>
      <c r="E52" s="58">
        <v>379</v>
      </c>
      <c r="F52" s="58">
        <v>521</v>
      </c>
      <c r="G52" s="59">
        <v>1648</v>
      </c>
      <c r="H52" s="58">
        <v>478</v>
      </c>
      <c r="I52" s="58">
        <v>309</v>
      </c>
      <c r="J52" s="58">
        <v>614</v>
      </c>
      <c r="K52" s="58">
        <v>559</v>
      </c>
      <c r="L52" s="59">
        <v>1960</v>
      </c>
      <c r="M52" s="58">
        <v>448</v>
      </c>
      <c r="N52" s="58">
        <v>483</v>
      </c>
      <c r="O52" s="58">
        <v>314</v>
      </c>
      <c r="P52" s="58">
        <v>344</v>
      </c>
      <c r="Q52" s="59">
        <v>1589</v>
      </c>
      <c r="R52" s="58">
        <v>332</v>
      </c>
      <c r="S52" s="58">
        <v>111</v>
      </c>
      <c r="T52" s="58">
        <v>151</v>
      </c>
      <c r="U52" s="58" t="s">
        <v>125</v>
      </c>
      <c r="V52" s="59">
        <v>594</v>
      </c>
    </row>
    <row r="53" spans="1:22" ht="12.75" customHeight="1" x14ac:dyDescent="0.25">
      <c r="A53" s="63" t="s">
        <v>36</v>
      </c>
      <c r="B53" s="84"/>
      <c r="C53" s="58">
        <v>783</v>
      </c>
      <c r="D53" s="58">
        <v>690</v>
      </c>
      <c r="E53" s="58">
        <v>647</v>
      </c>
      <c r="F53" s="58">
        <v>815</v>
      </c>
      <c r="G53" s="59">
        <v>2935</v>
      </c>
      <c r="H53" s="58">
        <v>713</v>
      </c>
      <c r="I53" s="58">
        <v>1033</v>
      </c>
      <c r="J53" s="58">
        <v>822</v>
      </c>
      <c r="K53" s="58">
        <v>946</v>
      </c>
      <c r="L53" s="59">
        <v>3514</v>
      </c>
      <c r="M53" s="58">
        <v>960</v>
      </c>
      <c r="N53" s="58">
        <v>803</v>
      </c>
      <c r="O53" s="58">
        <v>979</v>
      </c>
      <c r="P53" s="58">
        <v>986</v>
      </c>
      <c r="Q53" s="59">
        <v>3728</v>
      </c>
      <c r="R53" s="58">
        <v>1081</v>
      </c>
      <c r="S53" s="58">
        <v>608</v>
      </c>
      <c r="T53" s="58">
        <v>579</v>
      </c>
      <c r="U53" s="58" t="s">
        <v>125</v>
      </c>
      <c r="V53" s="59">
        <v>2268</v>
      </c>
    </row>
    <row r="54" spans="1:22" ht="12.75" customHeight="1" x14ac:dyDescent="0.25">
      <c r="A54" s="63" t="s">
        <v>34</v>
      </c>
      <c r="B54" s="84"/>
      <c r="C54" s="58">
        <v>56</v>
      </c>
      <c r="D54" s="58">
        <v>66</v>
      </c>
      <c r="E54" s="58">
        <v>205</v>
      </c>
      <c r="F54" s="58">
        <v>95</v>
      </c>
      <c r="G54" s="59">
        <v>422</v>
      </c>
      <c r="H54" s="58">
        <v>76</v>
      </c>
      <c r="I54" s="58">
        <v>97</v>
      </c>
      <c r="J54" s="58">
        <v>192</v>
      </c>
      <c r="K54" s="58">
        <v>135</v>
      </c>
      <c r="L54" s="59">
        <v>501</v>
      </c>
      <c r="M54" s="58">
        <v>78</v>
      </c>
      <c r="N54" s="58">
        <v>167</v>
      </c>
      <c r="O54" s="58">
        <v>152</v>
      </c>
      <c r="P54" s="58">
        <v>101</v>
      </c>
      <c r="Q54" s="59">
        <v>499</v>
      </c>
      <c r="R54" s="58">
        <v>42</v>
      </c>
      <c r="S54" s="58">
        <v>28</v>
      </c>
      <c r="T54" s="58">
        <v>140</v>
      </c>
      <c r="U54" s="58" t="s">
        <v>125</v>
      </c>
      <c r="V54" s="59">
        <v>210</v>
      </c>
    </row>
    <row r="55" spans="1:22" ht="12.75" customHeight="1" x14ac:dyDescent="0.25">
      <c r="A55" s="63" t="s">
        <v>73</v>
      </c>
      <c r="B55" s="84"/>
      <c r="C55" s="58">
        <v>533</v>
      </c>
      <c r="D55" s="58">
        <v>347</v>
      </c>
      <c r="E55" s="58">
        <v>354</v>
      </c>
      <c r="F55" s="58">
        <v>228</v>
      </c>
      <c r="G55" s="59">
        <v>1462</v>
      </c>
      <c r="H55" s="58">
        <v>262</v>
      </c>
      <c r="I55" s="58">
        <v>210</v>
      </c>
      <c r="J55" s="58">
        <v>273</v>
      </c>
      <c r="K55" s="58">
        <v>229</v>
      </c>
      <c r="L55" s="59">
        <v>974</v>
      </c>
      <c r="M55" s="58">
        <v>271</v>
      </c>
      <c r="N55" s="58">
        <v>355</v>
      </c>
      <c r="O55" s="58">
        <v>262</v>
      </c>
      <c r="P55" s="58">
        <v>418</v>
      </c>
      <c r="Q55" s="59">
        <v>1307</v>
      </c>
      <c r="R55" s="58">
        <v>302</v>
      </c>
      <c r="S55" s="58">
        <v>116</v>
      </c>
      <c r="T55" s="58">
        <v>133</v>
      </c>
      <c r="U55" s="58" t="s">
        <v>125</v>
      </c>
      <c r="V55" s="59">
        <v>551</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4601</v>
      </c>
      <c r="D57" s="89">
        <v>4101</v>
      </c>
      <c r="E57" s="89">
        <v>4425</v>
      </c>
      <c r="F57" s="89">
        <v>4486</v>
      </c>
      <c r="G57" s="94">
        <v>17613</v>
      </c>
      <c r="H57" s="89">
        <v>4348</v>
      </c>
      <c r="I57" s="89">
        <v>4445</v>
      </c>
      <c r="J57" s="89">
        <v>4791</v>
      </c>
      <c r="K57" s="89">
        <v>4771</v>
      </c>
      <c r="L57" s="94">
        <v>18354</v>
      </c>
      <c r="M57" s="89">
        <v>4676</v>
      </c>
      <c r="N57" s="89">
        <v>4558</v>
      </c>
      <c r="O57" s="89">
        <v>4411</v>
      </c>
      <c r="P57" s="89">
        <v>4571</v>
      </c>
      <c r="Q57" s="94">
        <v>18217</v>
      </c>
      <c r="R57" s="89">
        <v>4278</v>
      </c>
      <c r="S57" s="89">
        <v>2748</v>
      </c>
      <c r="T57" s="89">
        <v>3330</v>
      </c>
      <c r="U57" s="89" t="s">
        <v>125</v>
      </c>
      <c r="V57" s="94">
        <v>10356</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91EC5ECE-D1B4-4699-A3FE-610B07D29EB4}"/>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19_x000D_&amp;1#&amp;"Calibri"&amp;10&amp;K000000OFFICIAL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2" t="s">
        <v>88</v>
      </c>
      <c r="G1" s="103"/>
      <c r="Q1" s="103"/>
      <c r="V1" s="103" t="s">
        <v>128</v>
      </c>
    </row>
    <row r="2" spans="1:22" s="9" customFormat="1" ht="17.75" x14ac:dyDescent="0.35">
      <c r="G2" s="103"/>
      <c r="Q2" s="103"/>
      <c r="V2" s="103" t="s">
        <v>130</v>
      </c>
    </row>
    <row r="3" spans="1:22" s="9" customFormat="1" ht="19.399999999999999" x14ac:dyDescent="0.35">
      <c r="A3" s="101" t="s">
        <v>154</v>
      </c>
      <c r="B3" s="13"/>
      <c r="C3" s="13"/>
      <c r="D3" s="13"/>
      <c r="E3" s="13"/>
      <c r="F3" s="13"/>
      <c r="G3" s="13"/>
      <c r="H3" s="13"/>
      <c r="I3" s="13"/>
      <c r="J3" s="13"/>
      <c r="K3" s="13"/>
      <c r="L3" s="13"/>
      <c r="M3" s="13"/>
      <c r="N3" s="13"/>
      <c r="O3" s="13"/>
      <c r="P3" s="13"/>
      <c r="Q3" s="13"/>
      <c r="R3" s="13"/>
      <c r="S3" s="13"/>
      <c r="T3" s="13"/>
      <c r="U3" s="13"/>
      <c r="V3" s="13"/>
    </row>
    <row r="4" spans="1:22" ht="16.100000000000001" x14ac:dyDescent="0.3">
      <c r="A4" s="105" t="s">
        <v>14</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363</v>
      </c>
      <c r="D8" s="58">
        <v>407</v>
      </c>
      <c r="E8" s="58">
        <v>425</v>
      </c>
      <c r="F8" s="58">
        <v>445</v>
      </c>
      <c r="G8" s="59">
        <v>1642</v>
      </c>
      <c r="H8" s="58">
        <v>358</v>
      </c>
      <c r="I8" s="58">
        <v>373</v>
      </c>
      <c r="J8" s="58">
        <v>398</v>
      </c>
      <c r="K8" s="58">
        <v>473</v>
      </c>
      <c r="L8" s="59">
        <v>1602</v>
      </c>
      <c r="M8" s="58">
        <v>399</v>
      </c>
      <c r="N8" s="58">
        <v>419</v>
      </c>
      <c r="O8" s="58">
        <v>470</v>
      </c>
      <c r="P8" s="58">
        <v>491</v>
      </c>
      <c r="Q8" s="59">
        <v>1779</v>
      </c>
      <c r="R8" s="58">
        <v>354</v>
      </c>
      <c r="S8" s="58">
        <v>351</v>
      </c>
      <c r="T8" s="58">
        <v>450</v>
      </c>
      <c r="U8" s="58" t="s">
        <v>125</v>
      </c>
      <c r="V8" s="59">
        <v>1155</v>
      </c>
    </row>
    <row r="9" spans="1:22" ht="12.75" customHeight="1" x14ac:dyDescent="0.25">
      <c r="A9" s="63" t="s">
        <v>22</v>
      </c>
      <c r="B9" s="80"/>
      <c r="C9" s="58">
        <v>816</v>
      </c>
      <c r="D9" s="58">
        <v>859</v>
      </c>
      <c r="E9" s="58">
        <v>1162</v>
      </c>
      <c r="F9" s="58">
        <v>1182</v>
      </c>
      <c r="G9" s="59">
        <v>4019</v>
      </c>
      <c r="H9" s="58">
        <v>880</v>
      </c>
      <c r="I9" s="58">
        <v>977</v>
      </c>
      <c r="J9" s="58">
        <v>1131</v>
      </c>
      <c r="K9" s="58">
        <v>1294</v>
      </c>
      <c r="L9" s="59">
        <v>4282</v>
      </c>
      <c r="M9" s="58">
        <v>1021</v>
      </c>
      <c r="N9" s="58">
        <v>994</v>
      </c>
      <c r="O9" s="58">
        <v>1275</v>
      </c>
      <c r="P9" s="58">
        <v>1190</v>
      </c>
      <c r="Q9" s="59">
        <v>4481</v>
      </c>
      <c r="R9" s="58">
        <v>857</v>
      </c>
      <c r="S9" s="58">
        <v>598</v>
      </c>
      <c r="T9" s="58">
        <v>1067</v>
      </c>
      <c r="U9" s="58" t="s">
        <v>125</v>
      </c>
      <c r="V9" s="59">
        <v>2522</v>
      </c>
    </row>
    <row r="10" spans="1:22" ht="12.75" customHeight="1" x14ac:dyDescent="0.25">
      <c r="A10" s="63" t="s">
        <v>23</v>
      </c>
      <c r="B10" s="80"/>
      <c r="C10" s="58">
        <v>137</v>
      </c>
      <c r="D10" s="58">
        <v>130</v>
      </c>
      <c r="E10" s="58">
        <v>135</v>
      </c>
      <c r="F10" s="58">
        <v>127</v>
      </c>
      <c r="G10" s="59">
        <v>530</v>
      </c>
      <c r="H10" s="58">
        <v>121</v>
      </c>
      <c r="I10" s="58">
        <v>141</v>
      </c>
      <c r="J10" s="58">
        <v>135</v>
      </c>
      <c r="K10" s="58">
        <v>131</v>
      </c>
      <c r="L10" s="59">
        <v>527</v>
      </c>
      <c r="M10" s="58">
        <v>125</v>
      </c>
      <c r="N10" s="58">
        <v>127</v>
      </c>
      <c r="O10" s="58">
        <v>118</v>
      </c>
      <c r="P10" s="58">
        <v>94</v>
      </c>
      <c r="Q10" s="59">
        <v>464</v>
      </c>
      <c r="R10" s="58">
        <v>98</v>
      </c>
      <c r="S10" s="58">
        <v>66</v>
      </c>
      <c r="T10" s="58">
        <v>94</v>
      </c>
      <c r="U10" s="58" t="s">
        <v>125</v>
      </c>
      <c r="V10" s="59">
        <v>259</v>
      </c>
    </row>
    <row r="11" spans="1:22" ht="12.75" customHeight="1" x14ac:dyDescent="0.25">
      <c r="A11" s="63" t="s">
        <v>24</v>
      </c>
      <c r="B11" s="80"/>
      <c r="C11" s="58">
        <v>2364</v>
      </c>
      <c r="D11" s="58">
        <v>2339</v>
      </c>
      <c r="E11" s="58">
        <v>2152</v>
      </c>
      <c r="F11" s="58">
        <v>2107</v>
      </c>
      <c r="G11" s="59">
        <v>8961</v>
      </c>
      <c r="H11" s="58">
        <v>2574</v>
      </c>
      <c r="I11" s="58">
        <v>2727</v>
      </c>
      <c r="J11" s="58">
        <v>3346</v>
      </c>
      <c r="K11" s="58">
        <v>3460</v>
      </c>
      <c r="L11" s="59">
        <v>12107</v>
      </c>
      <c r="M11" s="58">
        <v>3543</v>
      </c>
      <c r="N11" s="58">
        <v>3551</v>
      </c>
      <c r="O11" s="58">
        <v>3605</v>
      </c>
      <c r="P11" s="58">
        <v>3160</v>
      </c>
      <c r="Q11" s="59">
        <v>13860</v>
      </c>
      <c r="R11" s="58">
        <v>2850</v>
      </c>
      <c r="S11" s="58">
        <v>1703</v>
      </c>
      <c r="T11" s="58">
        <v>1439</v>
      </c>
      <c r="U11" s="58" t="s">
        <v>125</v>
      </c>
      <c r="V11" s="59">
        <v>5992</v>
      </c>
    </row>
    <row r="12" spans="1:22" ht="12.75" customHeight="1" x14ac:dyDescent="0.25">
      <c r="A12" s="63" t="s">
        <v>25</v>
      </c>
      <c r="B12" s="80"/>
      <c r="C12" s="58">
        <v>4</v>
      </c>
      <c r="D12" s="58">
        <v>4</v>
      </c>
      <c r="E12" s="58">
        <v>5</v>
      </c>
      <c r="F12" s="58">
        <v>5</v>
      </c>
      <c r="G12" s="59">
        <v>19</v>
      </c>
      <c r="H12" s="58">
        <v>6</v>
      </c>
      <c r="I12" s="58">
        <v>5</v>
      </c>
      <c r="J12" s="58">
        <v>4</v>
      </c>
      <c r="K12" s="58">
        <v>6</v>
      </c>
      <c r="L12" s="59">
        <v>21</v>
      </c>
      <c r="M12" s="58">
        <v>6</v>
      </c>
      <c r="N12" s="58">
        <v>7</v>
      </c>
      <c r="O12" s="58">
        <v>5</v>
      </c>
      <c r="P12" s="58">
        <v>7</v>
      </c>
      <c r="Q12" s="59">
        <v>25</v>
      </c>
      <c r="R12" s="58">
        <v>6</v>
      </c>
      <c r="S12" s="58">
        <v>6</v>
      </c>
      <c r="T12" s="58">
        <v>5</v>
      </c>
      <c r="U12" s="58" t="s">
        <v>125</v>
      </c>
      <c r="V12" s="59">
        <v>18</v>
      </c>
    </row>
    <row r="13" spans="1:22" ht="12.75" customHeight="1" x14ac:dyDescent="0.25">
      <c r="A13" s="63" t="s">
        <v>26</v>
      </c>
      <c r="B13" s="80"/>
      <c r="C13" s="58">
        <v>588</v>
      </c>
      <c r="D13" s="58">
        <v>584</v>
      </c>
      <c r="E13" s="58">
        <v>587</v>
      </c>
      <c r="F13" s="58">
        <v>601</v>
      </c>
      <c r="G13" s="59">
        <v>2359</v>
      </c>
      <c r="H13" s="58">
        <v>610</v>
      </c>
      <c r="I13" s="58">
        <v>653</v>
      </c>
      <c r="J13" s="58">
        <v>642</v>
      </c>
      <c r="K13" s="58">
        <v>618</v>
      </c>
      <c r="L13" s="59">
        <v>2524</v>
      </c>
      <c r="M13" s="58">
        <v>683</v>
      </c>
      <c r="N13" s="58">
        <v>591</v>
      </c>
      <c r="O13" s="58">
        <v>605</v>
      </c>
      <c r="P13" s="58">
        <v>581</v>
      </c>
      <c r="Q13" s="59">
        <v>2461</v>
      </c>
      <c r="R13" s="58">
        <v>621</v>
      </c>
      <c r="S13" s="58">
        <v>571</v>
      </c>
      <c r="T13" s="58">
        <v>619</v>
      </c>
      <c r="U13" s="58" t="s">
        <v>125</v>
      </c>
      <c r="V13" s="59">
        <v>1811</v>
      </c>
    </row>
    <row r="14" spans="1:22" ht="12.75" customHeight="1" x14ac:dyDescent="0.25">
      <c r="A14" s="63" t="s">
        <v>27</v>
      </c>
      <c r="B14" s="80"/>
      <c r="C14" s="58">
        <v>511</v>
      </c>
      <c r="D14" s="58">
        <v>529</v>
      </c>
      <c r="E14" s="58">
        <v>565</v>
      </c>
      <c r="F14" s="58">
        <v>559</v>
      </c>
      <c r="G14" s="59">
        <v>2163</v>
      </c>
      <c r="H14" s="58">
        <v>497</v>
      </c>
      <c r="I14" s="58">
        <v>522</v>
      </c>
      <c r="J14" s="58">
        <v>506</v>
      </c>
      <c r="K14" s="58">
        <v>506</v>
      </c>
      <c r="L14" s="59">
        <v>2031</v>
      </c>
      <c r="M14" s="58">
        <v>480</v>
      </c>
      <c r="N14" s="58">
        <v>551</v>
      </c>
      <c r="O14" s="58">
        <v>546</v>
      </c>
      <c r="P14" s="58">
        <v>546</v>
      </c>
      <c r="Q14" s="59">
        <v>2122</v>
      </c>
      <c r="R14" s="58">
        <v>510</v>
      </c>
      <c r="S14" s="58">
        <v>457</v>
      </c>
      <c r="T14" s="58">
        <v>560</v>
      </c>
      <c r="U14" s="58" t="s">
        <v>125</v>
      </c>
      <c r="V14" s="59">
        <v>1527</v>
      </c>
    </row>
    <row r="15" spans="1:22" ht="12.75" customHeight="1" x14ac:dyDescent="0.25">
      <c r="A15" s="63" t="s">
        <v>28</v>
      </c>
      <c r="B15" s="80"/>
      <c r="C15" s="58">
        <v>1660</v>
      </c>
      <c r="D15" s="58">
        <v>1618</v>
      </c>
      <c r="E15" s="58">
        <v>1764</v>
      </c>
      <c r="F15" s="58">
        <v>1896</v>
      </c>
      <c r="G15" s="59">
        <v>6938</v>
      </c>
      <c r="H15" s="58">
        <v>1798</v>
      </c>
      <c r="I15" s="58">
        <v>1797</v>
      </c>
      <c r="J15" s="58">
        <v>1751</v>
      </c>
      <c r="K15" s="58">
        <v>1845</v>
      </c>
      <c r="L15" s="59">
        <v>7190</v>
      </c>
      <c r="M15" s="58">
        <v>1776</v>
      </c>
      <c r="N15" s="58">
        <v>1625</v>
      </c>
      <c r="O15" s="58">
        <v>1685</v>
      </c>
      <c r="P15" s="58">
        <v>1718</v>
      </c>
      <c r="Q15" s="59">
        <v>6803</v>
      </c>
      <c r="R15" s="58">
        <v>1563</v>
      </c>
      <c r="S15" s="58">
        <v>1700</v>
      </c>
      <c r="T15" s="58">
        <v>1873</v>
      </c>
      <c r="U15" s="58" t="s">
        <v>125</v>
      </c>
      <c r="V15" s="59">
        <v>5136</v>
      </c>
    </row>
    <row r="16" spans="1:22" ht="12.75" customHeight="1" x14ac:dyDescent="0.25">
      <c r="A16" s="63" t="s">
        <v>1</v>
      </c>
      <c r="B16" s="80"/>
      <c r="C16" s="58">
        <v>441</v>
      </c>
      <c r="D16" s="58">
        <v>509</v>
      </c>
      <c r="E16" s="58">
        <v>484</v>
      </c>
      <c r="F16" s="58">
        <v>495</v>
      </c>
      <c r="G16" s="59">
        <v>1929</v>
      </c>
      <c r="H16" s="58">
        <v>449</v>
      </c>
      <c r="I16" s="58">
        <v>454</v>
      </c>
      <c r="J16" s="58">
        <v>502</v>
      </c>
      <c r="K16" s="58">
        <v>505</v>
      </c>
      <c r="L16" s="59">
        <v>1910</v>
      </c>
      <c r="M16" s="58">
        <v>445</v>
      </c>
      <c r="N16" s="58">
        <v>444</v>
      </c>
      <c r="O16" s="58">
        <v>454</v>
      </c>
      <c r="P16" s="58">
        <v>482</v>
      </c>
      <c r="Q16" s="59">
        <v>1825</v>
      </c>
      <c r="R16" s="58">
        <v>403</v>
      </c>
      <c r="S16" s="58">
        <v>312</v>
      </c>
      <c r="T16" s="58">
        <v>410</v>
      </c>
      <c r="U16" s="58" t="s">
        <v>125</v>
      </c>
      <c r="V16" s="59">
        <v>1126</v>
      </c>
    </row>
    <row r="17" spans="1:22" ht="12.75" customHeight="1" x14ac:dyDescent="0.25">
      <c r="A17" s="63" t="s">
        <v>0</v>
      </c>
      <c r="B17" s="80"/>
      <c r="C17" s="58">
        <v>25</v>
      </c>
      <c r="D17" s="58">
        <v>13</v>
      </c>
      <c r="E17" s="58">
        <v>7</v>
      </c>
      <c r="F17" s="58">
        <v>7</v>
      </c>
      <c r="G17" s="59">
        <v>53</v>
      </c>
      <c r="H17" s="58">
        <v>8</v>
      </c>
      <c r="I17" s="58">
        <v>10</v>
      </c>
      <c r="J17" s="58">
        <v>10</v>
      </c>
      <c r="K17" s="58">
        <v>10</v>
      </c>
      <c r="L17" s="59">
        <v>38</v>
      </c>
      <c r="M17" s="58">
        <v>7</v>
      </c>
      <c r="N17" s="58">
        <v>7</v>
      </c>
      <c r="O17" s="58">
        <v>8</v>
      </c>
      <c r="P17" s="58">
        <v>7</v>
      </c>
      <c r="Q17" s="59">
        <v>29</v>
      </c>
      <c r="R17" s="58">
        <v>5</v>
      </c>
      <c r="S17" s="58">
        <v>2</v>
      </c>
      <c r="T17" s="58">
        <v>4</v>
      </c>
      <c r="U17" s="58" t="s">
        <v>125</v>
      </c>
      <c r="V17" s="59">
        <v>11</v>
      </c>
    </row>
    <row r="18" spans="1:22" ht="15.55" x14ac:dyDescent="0.25">
      <c r="A18" s="90" t="s">
        <v>17</v>
      </c>
      <c r="B18" s="91"/>
      <c r="C18" s="65">
        <v>6909</v>
      </c>
      <c r="D18" s="65">
        <v>6993</v>
      </c>
      <c r="E18" s="65">
        <v>7286</v>
      </c>
      <c r="F18" s="65">
        <v>7423</v>
      </c>
      <c r="G18" s="66">
        <v>28611</v>
      </c>
      <c r="H18" s="65">
        <v>7300</v>
      </c>
      <c r="I18" s="65">
        <v>7658</v>
      </c>
      <c r="J18" s="65">
        <v>8426</v>
      </c>
      <c r="K18" s="65">
        <v>8849</v>
      </c>
      <c r="L18" s="66">
        <v>32233</v>
      </c>
      <c r="M18" s="65">
        <v>8486</v>
      </c>
      <c r="N18" s="65">
        <v>8317</v>
      </c>
      <c r="O18" s="65">
        <v>8770</v>
      </c>
      <c r="P18" s="65">
        <v>8276</v>
      </c>
      <c r="Q18" s="66">
        <v>33850</v>
      </c>
      <c r="R18" s="65">
        <v>7268</v>
      </c>
      <c r="S18" s="65">
        <v>5767</v>
      </c>
      <c r="T18" s="65">
        <v>6521</v>
      </c>
      <c r="U18" s="65" t="s">
        <v>125</v>
      </c>
      <c r="V18" s="66">
        <v>19555</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396</v>
      </c>
      <c r="D21" s="58">
        <v>448</v>
      </c>
      <c r="E21" s="58">
        <v>415</v>
      </c>
      <c r="F21" s="58">
        <v>435</v>
      </c>
      <c r="G21" s="59">
        <v>1693</v>
      </c>
      <c r="H21" s="58">
        <v>410</v>
      </c>
      <c r="I21" s="58">
        <v>418</v>
      </c>
      <c r="J21" s="58">
        <v>420</v>
      </c>
      <c r="K21" s="58">
        <v>439</v>
      </c>
      <c r="L21" s="59">
        <v>1687</v>
      </c>
      <c r="M21" s="58">
        <v>466</v>
      </c>
      <c r="N21" s="58">
        <v>467</v>
      </c>
      <c r="O21" s="58">
        <v>433</v>
      </c>
      <c r="P21" s="58">
        <v>457</v>
      </c>
      <c r="Q21" s="59">
        <v>1824</v>
      </c>
      <c r="R21" s="58">
        <v>451</v>
      </c>
      <c r="S21" s="58">
        <v>441</v>
      </c>
      <c r="T21" s="58">
        <v>442</v>
      </c>
      <c r="U21" s="58" t="s">
        <v>125</v>
      </c>
      <c r="V21" s="59">
        <v>1334</v>
      </c>
    </row>
    <row r="22" spans="1:22" ht="12.75" customHeight="1" x14ac:dyDescent="0.25">
      <c r="A22" s="81" t="s">
        <v>22</v>
      </c>
      <c r="B22" s="80"/>
      <c r="C22" s="58">
        <v>104</v>
      </c>
      <c r="D22" s="58">
        <v>115</v>
      </c>
      <c r="E22" s="58">
        <v>140</v>
      </c>
      <c r="F22" s="58">
        <v>164</v>
      </c>
      <c r="G22" s="59">
        <v>523</v>
      </c>
      <c r="H22" s="58">
        <v>115</v>
      </c>
      <c r="I22" s="58">
        <v>137</v>
      </c>
      <c r="J22" s="58">
        <v>144</v>
      </c>
      <c r="K22" s="58">
        <v>177</v>
      </c>
      <c r="L22" s="59">
        <v>572</v>
      </c>
      <c r="M22" s="58">
        <v>140</v>
      </c>
      <c r="N22" s="58">
        <v>130</v>
      </c>
      <c r="O22" s="58">
        <v>141</v>
      </c>
      <c r="P22" s="58">
        <v>164</v>
      </c>
      <c r="Q22" s="59">
        <v>575</v>
      </c>
      <c r="R22" s="58">
        <v>112</v>
      </c>
      <c r="S22" s="58">
        <v>139</v>
      </c>
      <c r="T22" s="58">
        <v>161</v>
      </c>
      <c r="U22" s="58" t="s">
        <v>125</v>
      </c>
      <c r="V22" s="59">
        <v>411</v>
      </c>
    </row>
    <row r="23" spans="1:22" ht="12.75" customHeight="1" x14ac:dyDescent="0.25">
      <c r="A23" s="81" t="s">
        <v>23</v>
      </c>
      <c r="B23" s="80"/>
      <c r="C23" s="58">
        <v>121</v>
      </c>
      <c r="D23" s="58">
        <v>124</v>
      </c>
      <c r="E23" s="58">
        <v>111</v>
      </c>
      <c r="F23" s="58">
        <v>121</v>
      </c>
      <c r="G23" s="59">
        <v>478</v>
      </c>
      <c r="H23" s="58">
        <v>130</v>
      </c>
      <c r="I23" s="58">
        <v>131</v>
      </c>
      <c r="J23" s="58">
        <v>122</v>
      </c>
      <c r="K23" s="58">
        <v>129</v>
      </c>
      <c r="L23" s="59">
        <v>513</v>
      </c>
      <c r="M23" s="58">
        <v>138</v>
      </c>
      <c r="N23" s="58">
        <v>131</v>
      </c>
      <c r="O23" s="58">
        <v>126</v>
      </c>
      <c r="P23" s="58">
        <v>124</v>
      </c>
      <c r="Q23" s="59">
        <v>519</v>
      </c>
      <c r="R23" s="58">
        <v>171</v>
      </c>
      <c r="S23" s="58">
        <v>135</v>
      </c>
      <c r="T23" s="58">
        <v>141</v>
      </c>
      <c r="U23" s="58" t="s">
        <v>125</v>
      </c>
      <c r="V23" s="59">
        <v>448</v>
      </c>
    </row>
    <row r="24" spans="1:22" ht="12.75" customHeight="1" x14ac:dyDescent="0.25">
      <c r="A24" s="81" t="s">
        <v>24</v>
      </c>
      <c r="B24" s="80"/>
      <c r="C24" s="58">
        <v>1199</v>
      </c>
      <c r="D24" s="58">
        <v>725</v>
      </c>
      <c r="E24" s="58">
        <v>881</v>
      </c>
      <c r="F24" s="58">
        <v>1198</v>
      </c>
      <c r="G24" s="59">
        <v>4004</v>
      </c>
      <c r="H24" s="58">
        <v>1485</v>
      </c>
      <c r="I24" s="58">
        <v>927</v>
      </c>
      <c r="J24" s="58">
        <v>999</v>
      </c>
      <c r="K24" s="58">
        <v>1296</v>
      </c>
      <c r="L24" s="59">
        <v>4707</v>
      </c>
      <c r="M24" s="58">
        <v>1009</v>
      </c>
      <c r="N24" s="58">
        <v>650</v>
      </c>
      <c r="O24" s="58">
        <v>543</v>
      </c>
      <c r="P24" s="58">
        <v>650</v>
      </c>
      <c r="Q24" s="59">
        <v>2852</v>
      </c>
      <c r="R24" s="58">
        <v>566</v>
      </c>
      <c r="S24" s="58">
        <v>186</v>
      </c>
      <c r="T24" s="58">
        <v>364</v>
      </c>
      <c r="U24" s="58" t="s">
        <v>125</v>
      </c>
      <c r="V24" s="59">
        <v>1117</v>
      </c>
    </row>
    <row r="25" spans="1:22" ht="12.75" customHeight="1" x14ac:dyDescent="0.25">
      <c r="A25" s="63" t="s">
        <v>25</v>
      </c>
      <c r="B25" s="80"/>
      <c r="C25" s="58">
        <v>13</v>
      </c>
      <c r="D25" s="58">
        <v>13</v>
      </c>
      <c r="E25" s="58">
        <v>13</v>
      </c>
      <c r="F25" s="58">
        <v>12</v>
      </c>
      <c r="G25" s="59">
        <v>50</v>
      </c>
      <c r="H25" s="58">
        <v>11</v>
      </c>
      <c r="I25" s="58">
        <v>16</v>
      </c>
      <c r="J25" s="58">
        <v>24</v>
      </c>
      <c r="K25" s="58">
        <v>18</v>
      </c>
      <c r="L25" s="59">
        <v>69</v>
      </c>
      <c r="M25" s="58">
        <v>19</v>
      </c>
      <c r="N25" s="58">
        <v>19</v>
      </c>
      <c r="O25" s="58">
        <v>21</v>
      </c>
      <c r="P25" s="58">
        <v>24</v>
      </c>
      <c r="Q25" s="59">
        <v>82</v>
      </c>
      <c r="R25" s="58">
        <v>17</v>
      </c>
      <c r="S25" s="58">
        <v>21</v>
      </c>
      <c r="T25" s="58">
        <v>23</v>
      </c>
      <c r="U25" s="58" t="s">
        <v>125</v>
      </c>
      <c r="V25" s="59">
        <v>61</v>
      </c>
    </row>
    <row r="26" spans="1:22" ht="12.75" customHeight="1" x14ac:dyDescent="0.25">
      <c r="A26" s="81" t="s">
        <v>26</v>
      </c>
      <c r="B26" s="80"/>
      <c r="C26" s="58">
        <v>422</v>
      </c>
      <c r="D26" s="58">
        <v>438</v>
      </c>
      <c r="E26" s="58">
        <v>449</v>
      </c>
      <c r="F26" s="58">
        <v>435</v>
      </c>
      <c r="G26" s="59">
        <v>1744</v>
      </c>
      <c r="H26" s="58">
        <v>466</v>
      </c>
      <c r="I26" s="58">
        <v>476</v>
      </c>
      <c r="J26" s="58">
        <v>492</v>
      </c>
      <c r="K26" s="58">
        <v>502</v>
      </c>
      <c r="L26" s="59">
        <v>1936</v>
      </c>
      <c r="M26" s="58">
        <v>551</v>
      </c>
      <c r="N26" s="58">
        <v>478</v>
      </c>
      <c r="O26" s="58">
        <v>485</v>
      </c>
      <c r="P26" s="58">
        <v>469</v>
      </c>
      <c r="Q26" s="59">
        <v>1982</v>
      </c>
      <c r="R26" s="58">
        <v>430</v>
      </c>
      <c r="S26" s="58">
        <v>415</v>
      </c>
      <c r="T26" s="58">
        <v>442</v>
      </c>
      <c r="U26" s="58" t="s">
        <v>125</v>
      </c>
      <c r="V26" s="59">
        <v>1287</v>
      </c>
    </row>
    <row r="27" spans="1:22" ht="12.75" customHeight="1" x14ac:dyDescent="0.25">
      <c r="A27" s="81" t="s">
        <v>27</v>
      </c>
      <c r="B27" s="80"/>
      <c r="C27" s="58">
        <v>682</v>
      </c>
      <c r="D27" s="58">
        <v>726</v>
      </c>
      <c r="E27" s="58">
        <v>751</v>
      </c>
      <c r="F27" s="58">
        <v>659</v>
      </c>
      <c r="G27" s="59">
        <v>2818</v>
      </c>
      <c r="H27" s="58">
        <v>637</v>
      </c>
      <c r="I27" s="58">
        <v>723</v>
      </c>
      <c r="J27" s="58">
        <v>686</v>
      </c>
      <c r="K27" s="58">
        <v>754</v>
      </c>
      <c r="L27" s="59">
        <v>2800</v>
      </c>
      <c r="M27" s="58">
        <v>792</v>
      </c>
      <c r="N27" s="58">
        <v>780</v>
      </c>
      <c r="O27" s="58">
        <v>781</v>
      </c>
      <c r="P27" s="58">
        <v>718</v>
      </c>
      <c r="Q27" s="59">
        <v>3071</v>
      </c>
      <c r="R27" s="58">
        <v>741</v>
      </c>
      <c r="S27" s="58">
        <v>700</v>
      </c>
      <c r="T27" s="58">
        <v>746</v>
      </c>
      <c r="U27" s="58" t="s">
        <v>125</v>
      </c>
      <c r="V27" s="59">
        <v>2186</v>
      </c>
    </row>
    <row r="28" spans="1:22" ht="12.75" customHeight="1" x14ac:dyDescent="0.25">
      <c r="A28" s="63" t="s">
        <v>28</v>
      </c>
      <c r="B28" s="80"/>
      <c r="C28" s="58">
        <v>2103</v>
      </c>
      <c r="D28" s="58">
        <v>1990</v>
      </c>
      <c r="E28" s="58">
        <v>2283</v>
      </c>
      <c r="F28" s="58">
        <v>3315</v>
      </c>
      <c r="G28" s="59">
        <v>9691</v>
      </c>
      <c r="H28" s="58">
        <v>2213</v>
      </c>
      <c r="I28" s="58">
        <v>2191</v>
      </c>
      <c r="J28" s="58">
        <v>2515</v>
      </c>
      <c r="K28" s="58">
        <v>3038</v>
      </c>
      <c r="L28" s="59">
        <v>9956</v>
      </c>
      <c r="M28" s="58">
        <v>2413</v>
      </c>
      <c r="N28" s="58">
        <v>2420</v>
      </c>
      <c r="O28" s="58">
        <v>2497</v>
      </c>
      <c r="P28" s="58">
        <v>2375</v>
      </c>
      <c r="Q28" s="59">
        <v>9705</v>
      </c>
      <c r="R28" s="58">
        <v>2359</v>
      </c>
      <c r="S28" s="58">
        <v>1799</v>
      </c>
      <c r="T28" s="58">
        <v>1743</v>
      </c>
      <c r="U28" s="58" t="s">
        <v>125</v>
      </c>
      <c r="V28" s="59">
        <v>5901</v>
      </c>
    </row>
    <row r="29" spans="1:22" ht="12.75" customHeight="1" x14ac:dyDescent="0.25">
      <c r="A29" s="81" t="s">
        <v>1</v>
      </c>
      <c r="B29" s="80"/>
      <c r="C29" s="58">
        <v>776</v>
      </c>
      <c r="D29" s="58">
        <v>754</v>
      </c>
      <c r="E29" s="58">
        <v>821</v>
      </c>
      <c r="F29" s="58">
        <v>840</v>
      </c>
      <c r="G29" s="59">
        <v>3192</v>
      </c>
      <c r="H29" s="58">
        <v>746</v>
      </c>
      <c r="I29" s="58">
        <v>694</v>
      </c>
      <c r="J29" s="58">
        <v>808</v>
      </c>
      <c r="K29" s="58">
        <v>856</v>
      </c>
      <c r="L29" s="59">
        <v>3105</v>
      </c>
      <c r="M29" s="58">
        <v>763</v>
      </c>
      <c r="N29" s="58">
        <v>737</v>
      </c>
      <c r="O29" s="58">
        <v>815</v>
      </c>
      <c r="P29" s="58">
        <v>761</v>
      </c>
      <c r="Q29" s="59">
        <v>3076</v>
      </c>
      <c r="R29" s="58">
        <v>638</v>
      </c>
      <c r="S29" s="58">
        <v>452</v>
      </c>
      <c r="T29" s="58">
        <v>655</v>
      </c>
      <c r="U29" s="58" t="s">
        <v>125</v>
      </c>
      <c r="V29" s="59">
        <v>1745</v>
      </c>
    </row>
    <row r="30" spans="1:22" ht="12.75" customHeight="1" x14ac:dyDescent="0.25">
      <c r="A30" s="81" t="s">
        <v>0</v>
      </c>
      <c r="B30" s="80"/>
      <c r="C30" s="58">
        <v>10</v>
      </c>
      <c r="D30" s="58">
        <v>5</v>
      </c>
      <c r="E30" s="58">
        <v>6</v>
      </c>
      <c r="F30" s="58">
        <v>4</v>
      </c>
      <c r="G30" s="59">
        <v>24</v>
      </c>
      <c r="H30" s="58">
        <v>6</v>
      </c>
      <c r="I30" s="58">
        <v>4</v>
      </c>
      <c r="J30" s="58">
        <v>10</v>
      </c>
      <c r="K30" s="58">
        <v>6</v>
      </c>
      <c r="L30" s="59">
        <v>25</v>
      </c>
      <c r="M30" s="58">
        <v>3</v>
      </c>
      <c r="N30" s="58">
        <v>5</v>
      </c>
      <c r="O30" s="58">
        <v>2</v>
      </c>
      <c r="P30" s="58">
        <v>3</v>
      </c>
      <c r="Q30" s="59">
        <v>14</v>
      </c>
      <c r="R30" s="58">
        <v>2</v>
      </c>
      <c r="S30" s="58">
        <v>3</v>
      </c>
      <c r="T30" s="58">
        <v>3</v>
      </c>
      <c r="U30" s="58" t="s">
        <v>125</v>
      </c>
      <c r="V30" s="59">
        <v>8</v>
      </c>
    </row>
    <row r="31" spans="1:22" ht="12.75" customHeight="1" x14ac:dyDescent="0.25">
      <c r="A31" s="92" t="s">
        <v>18</v>
      </c>
      <c r="B31" s="93"/>
      <c r="C31" s="89">
        <v>5826</v>
      </c>
      <c r="D31" s="89">
        <v>5339</v>
      </c>
      <c r="E31" s="89">
        <v>5869</v>
      </c>
      <c r="F31" s="89">
        <v>7183</v>
      </c>
      <c r="G31" s="83">
        <v>24218</v>
      </c>
      <c r="H31" s="89">
        <v>6219</v>
      </c>
      <c r="I31" s="89">
        <v>5716</v>
      </c>
      <c r="J31" s="89">
        <v>6221</v>
      </c>
      <c r="K31" s="89">
        <v>7214</v>
      </c>
      <c r="L31" s="83">
        <v>25370</v>
      </c>
      <c r="M31" s="89">
        <v>6294</v>
      </c>
      <c r="N31" s="89">
        <v>5815</v>
      </c>
      <c r="O31" s="89">
        <v>5845</v>
      </c>
      <c r="P31" s="89">
        <v>5746</v>
      </c>
      <c r="Q31" s="83">
        <v>23700</v>
      </c>
      <c r="R31" s="89">
        <v>5486</v>
      </c>
      <c r="S31" s="89">
        <v>4291</v>
      </c>
      <c r="T31" s="89">
        <v>4720</v>
      </c>
      <c r="U31" s="89" t="s">
        <v>125</v>
      </c>
      <c r="V31" s="83">
        <v>14497</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1626</v>
      </c>
      <c r="D36" s="58">
        <v>1624</v>
      </c>
      <c r="E36" s="58">
        <v>1492</v>
      </c>
      <c r="F36" s="58">
        <v>1292</v>
      </c>
      <c r="G36" s="59">
        <v>6034</v>
      </c>
      <c r="H36" s="58">
        <v>1193</v>
      </c>
      <c r="I36" s="58">
        <v>1143</v>
      </c>
      <c r="J36" s="58">
        <v>1381</v>
      </c>
      <c r="K36" s="58">
        <v>1534</v>
      </c>
      <c r="L36" s="59">
        <v>5251</v>
      </c>
      <c r="M36" s="58">
        <v>1895</v>
      </c>
      <c r="N36" s="58">
        <v>2065</v>
      </c>
      <c r="O36" s="58">
        <v>2139</v>
      </c>
      <c r="P36" s="58">
        <v>1820</v>
      </c>
      <c r="Q36" s="59">
        <v>7919</v>
      </c>
      <c r="R36" s="58">
        <v>1529</v>
      </c>
      <c r="S36" s="58">
        <v>983</v>
      </c>
      <c r="T36" s="58">
        <v>983</v>
      </c>
      <c r="U36" s="58" t="s">
        <v>125</v>
      </c>
      <c r="V36" s="59">
        <v>3495</v>
      </c>
    </row>
    <row r="37" spans="1:22" ht="12.75" customHeight="1" x14ac:dyDescent="0.25">
      <c r="A37" s="63" t="s">
        <v>71</v>
      </c>
      <c r="B37" s="54"/>
      <c r="C37" s="58">
        <v>102</v>
      </c>
      <c r="D37" s="58">
        <v>93</v>
      </c>
      <c r="E37" s="58">
        <v>102</v>
      </c>
      <c r="F37" s="58">
        <v>110</v>
      </c>
      <c r="G37" s="59">
        <v>406</v>
      </c>
      <c r="H37" s="58">
        <v>130</v>
      </c>
      <c r="I37" s="58">
        <v>143</v>
      </c>
      <c r="J37" s="58">
        <v>106</v>
      </c>
      <c r="K37" s="58">
        <v>108</v>
      </c>
      <c r="L37" s="59">
        <v>487</v>
      </c>
      <c r="M37" s="58">
        <v>140</v>
      </c>
      <c r="N37" s="58">
        <v>116</v>
      </c>
      <c r="O37" s="58">
        <v>126</v>
      </c>
      <c r="P37" s="58">
        <v>123</v>
      </c>
      <c r="Q37" s="59">
        <v>506</v>
      </c>
      <c r="R37" s="58">
        <v>103</v>
      </c>
      <c r="S37" s="58">
        <v>93</v>
      </c>
      <c r="T37" s="58">
        <v>114</v>
      </c>
      <c r="U37" s="58" t="s">
        <v>125</v>
      </c>
      <c r="V37" s="59">
        <v>311</v>
      </c>
    </row>
    <row r="38" spans="1:22" ht="12.75" customHeight="1" x14ac:dyDescent="0.25">
      <c r="A38" s="63" t="s">
        <v>82</v>
      </c>
      <c r="B38" s="54"/>
      <c r="C38" s="58">
        <v>3283</v>
      </c>
      <c r="D38" s="58">
        <v>3261</v>
      </c>
      <c r="E38" s="58">
        <v>3539</v>
      </c>
      <c r="F38" s="58">
        <v>3853</v>
      </c>
      <c r="G38" s="59">
        <v>13937</v>
      </c>
      <c r="H38" s="58">
        <v>3974</v>
      </c>
      <c r="I38" s="58">
        <v>4077</v>
      </c>
      <c r="J38" s="58">
        <v>4486</v>
      </c>
      <c r="K38" s="58">
        <v>4718</v>
      </c>
      <c r="L38" s="59">
        <v>17255</v>
      </c>
      <c r="M38" s="58">
        <v>4431</v>
      </c>
      <c r="N38" s="58">
        <v>3898</v>
      </c>
      <c r="O38" s="58">
        <v>4281</v>
      </c>
      <c r="P38" s="58">
        <v>4131</v>
      </c>
      <c r="Q38" s="59">
        <v>16741</v>
      </c>
      <c r="R38" s="58">
        <v>3810</v>
      </c>
      <c r="S38" s="58">
        <v>3145</v>
      </c>
      <c r="T38" s="58">
        <v>3078</v>
      </c>
      <c r="U38" s="58" t="s">
        <v>125</v>
      </c>
      <c r="V38" s="59">
        <v>10032</v>
      </c>
    </row>
    <row r="39" spans="1:22" ht="12.75" customHeight="1" x14ac:dyDescent="0.25">
      <c r="A39" s="63" t="s">
        <v>35</v>
      </c>
      <c r="B39" s="54"/>
      <c r="C39" s="58">
        <v>122</v>
      </c>
      <c r="D39" s="58">
        <v>109</v>
      </c>
      <c r="E39" s="58">
        <v>239</v>
      </c>
      <c r="F39" s="58">
        <v>157</v>
      </c>
      <c r="G39" s="59">
        <v>627</v>
      </c>
      <c r="H39" s="58">
        <v>142</v>
      </c>
      <c r="I39" s="58">
        <v>150</v>
      </c>
      <c r="J39" s="58">
        <v>226</v>
      </c>
      <c r="K39" s="58">
        <v>166</v>
      </c>
      <c r="L39" s="59">
        <v>683</v>
      </c>
      <c r="M39" s="58">
        <v>156</v>
      </c>
      <c r="N39" s="58">
        <v>166</v>
      </c>
      <c r="O39" s="58">
        <v>193</v>
      </c>
      <c r="P39" s="58">
        <v>181</v>
      </c>
      <c r="Q39" s="59">
        <v>695</v>
      </c>
      <c r="R39" s="58">
        <v>139</v>
      </c>
      <c r="S39" s="58">
        <v>129</v>
      </c>
      <c r="T39" s="58">
        <v>141</v>
      </c>
      <c r="U39" s="58" t="s">
        <v>125</v>
      </c>
      <c r="V39" s="59">
        <v>409</v>
      </c>
    </row>
    <row r="40" spans="1:22" ht="12.75" customHeight="1" x14ac:dyDescent="0.25">
      <c r="A40" s="63" t="s">
        <v>72</v>
      </c>
      <c r="B40" s="54"/>
      <c r="C40" s="58">
        <v>417</v>
      </c>
      <c r="D40" s="58">
        <v>411</v>
      </c>
      <c r="E40" s="58">
        <v>391</v>
      </c>
      <c r="F40" s="58">
        <v>501</v>
      </c>
      <c r="G40" s="59">
        <v>1721</v>
      </c>
      <c r="H40" s="58">
        <v>369</v>
      </c>
      <c r="I40" s="58">
        <v>399</v>
      </c>
      <c r="J40" s="58">
        <v>422</v>
      </c>
      <c r="K40" s="58">
        <v>405</v>
      </c>
      <c r="L40" s="59">
        <v>1594</v>
      </c>
      <c r="M40" s="58">
        <v>387</v>
      </c>
      <c r="N40" s="58">
        <v>374</v>
      </c>
      <c r="O40" s="58">
        <v>371</v>
      </c>
      <c r="P40" s="58">
        <v>417</v>
      </c>
      <c r="Q40" s="59">
        <v>1548</v>
      </c>
      <c r="R40" s="58">
        <v>352</v>
      </c>
      <c r="S40" s="58">
        <v>285</v>
      </c>
      <c r="T40" s="58">
        <v>260</v>
      </c>
      <c r="U40" s="58" t="s">
        <v>125</v>
      </c>
      <c r="V40" s="59">
        <v>898</v>
      </c>
    </row>
    <row r="41" spans="1:22" ht="12.75" customHeight="1" x14ac:dyDescent="0.25">
      <c r="A41" s="63" t="s">
        <v>36</v>
      </c>
      <c r="B41" s="54"/>
      <c r="C41" s="58">
        <v>930</v>
      </c>
      <c r="D41" s="58">
        <v>947</v>
      </c>
      <c r="E41" s="58">
        <v>1087</v>
      </c>
      <c r="F41" s="58">
        <v>1101</v>
      </c>
      <c r="G41" s="59">
        <v>4065</v>
      </c>
      <c r="H41" s="58">
        <v>1110</v>
      </c>
      <c r="I41" s="58">
        <v>1276</v>
      </c>
      <c r="J41" s="58">
        <v>1293</v>
      </c>
      <c r="K41" s="58">
        <v>1332</v>
      </c>
      <c r="L41" s="59">
        <v>5011</v>
      </c>
      <c r="M41" s="58">
        <v>1059</v>
      </c>
      <c r="N41" s="58">
        <v>1283</v>
      </c>
      <c r="O41" s="58">
        <v>1171</v>
      </c>
      <c r="P41" s="58">
        <v>1010</v>
      </c>
      <c r="Q41" s="59">
        <v>4524</v>
      </c>
      <c r="R41" s="58">
        <v>862</v>
      </c>
      <c r="S41" s="58">
        <v>710</v>
      </c>
      <c r="T41" s="58">
        <v>910</v>
      </c>
      <c r="U41" s="58" t="s">
        <v>125</v>
      </c>
      <c r="V41" s="59">
        <v>2481</v>
      </c>
    </row>
    <row r="42" spans="1:22" ht="12.75" customHeight="1" x14ac:dyDescent="0.25">
      <c r="A42" s="63" t="s">
        <v>34</v>
      </c>
      <c r="B42" s="54"/>
      <c r="C42" s="58">
        <v>155</v>
      </c>
      <c r="D42" s="58">
        <v>173</v>
      </c>
      <c r="E42" s="58">
        <v>151</v>
      </c>
      <c r="F42" s="58">
        <v>141</v>
      </c>
      <c r="G42" s="59">
        <v>621</v>
      </c>
      <c r="H42" s="58">
        <v>111</v>
      </c>
      <c r="I42" s="58">
        <v>130</v>
      </c>
      <c r="J42" s="58">
        <v>158</v>
      </c>
      <c r="K42" s="58">
        <v>137</v>
      </c>
      <c r="L42" s="59">
        <v>536</v>
      </c>
      <c r="M42" s="58">
        <v>145</v>
      </c>
      <c r="N42" s="58">
        <v>131</v>
      </c>
      <c r="O42" s="58">
        <v>170</v>
      </c>
      <c r="P42" s="58">
        <v>160</v>
      </c>
      <c r="Q42" s="59">
        <v>606</v>
      </c>
      <c r="R42" s="58">
        <v>140</v>
      </c>
      <c r="S42" s="58">
        <v>94</v>
      </c>
      <c r="T42" s="58">
        <v>115</v>
      </c>
      <c r="U42" s="58" t="s">
        <v>125</v>
      </c>
      <c r="V42" s="59">
        <v>350</v>
      </c>
    </row>
    <row r="43" spans="1:22" ht="12.75" customHeight="1" x14ac:dyDescent="0.25">
      <c r="A43" s="63" t="s">
        <v>73</v>
      </c>
      <c r="B43" s="54"/>
      <c r="C43" s="58">
        <v>275</v>
      </c>
      <c r="D43" s="58">
        <v>373</v>
      </c>
      <c r="E43" s="58">
        <v>285</v>
      </c>
      <c r="F43" s="58">
        <v>267</v>
      </c>
      <c r="G43" s="59">
        <v>1201</v>
      </c>
      <c r="H43" s="58">
        <v>270</v>
      </c>
      <c r="I43" s="58">
        <v>341</v>
      </c>
      <c r="J43" s="58">
        <v>354</v>
      </c>
      <c r="K43" s="58">
        <v>448</v>
      </c>
      <c r="L43" s="59">
        <v>1413</v>
      </c>
      <c r="M43" s="58">
        <v>273</v>
      </c>
      <c r="N43" s="58">
        <v>282</v>
      </c>
      <c r="O43" s="58">
        <v>318</v>
      </c>
      <c r="P43" s="58">
        <v>434</v>
      </c>
      <c r="Q43" s="59">
        <v>1307</v>
      </c>
      <c r="R43" s="58">
        <v>332</v>
      </c>
      <c r="S43" s="58">
        <v>328</v>
      </c>
      <c r="T43" s="58">
        <v>920</v>
      </c>
      <c r="U43" s="58" t="s">
        <v>125</v>
      </c>
      <c r="V43" s="59">
        <v>1580</v>
      </c>
    </row>
    <row r="44" spans="1:22" ht="12.75" customHeight="1" x14ac:dyDescent="0.25">
      <c r="A44" s="63" t="s">
        <v>85</v>
      </c>
      <c r="B44" s="54"/>
      <c r="C44" s="58">
        <v>0</v>
      </c>
      <c r="D44" s="58">
        <v>0</v>
      </c>
      <c r="E44" s="58">
        <v>0</v>
      </c>
      <c r="F44" s="58">
        <v>0</v>
      </c>
      <c r="G44" s="59">
        <v>0</v>
      </c>
      <c r="H44" s="58">
        <v>0</v>
      </c>
      <c r="I44" s="58">
        <v>1</v>
      </c>
      <c r="J44" s="58">
        <v>0</v>
      </c>
      <c r="K44" s="58">
        <v>0</v>
      </c>
      <c r="L44" s="59">
        <v>2</v>
      </c>
      <c r="M44" s="58">
        <v>0</v>
      </c>
      <c r="N44" s="58">
        <v>1</v>
      </c>
      <c r="O44" s="58">
        <v>0</v>
      </c>
      <c r="P44" s="58">
        <v>0</v>
      </c>
      <c r="Q44" s="59">
        <v>2</v>
      </c>
      <c r="R44" s="58">
        <v>0</v>
      </c>
      <c r="S44" s="58">
        <v>0</v>
      </c>
      <c r="T44" s="58">
        <v>0</v>
      </c>
      <c r="U44" s="58" t="s">
        <v>125</v>
      </c>
      <c r="V44" s="59">
        <v>0</v>
      </c>
    </row>
    <row r="45" spans="1:22" ht="12.75" customHeight="1" x14ac:dyDescent="0.25">
      <c r="A45" s="90" t="s">
        <v>17</v>
      </c>
      <c r="B45" s="69"/>
      <c r="C45" s="65">
        <v>6909</v>
      </c>
      <c r="D45" s="65">
        <v>6993</v>
      </c>
      <c r="E45" s="65">
        <v>7286</v>
      </c>
      <c r="F45" s="65">
        <v>7423</v>
      </c>
      <c r="G45" s="82">
        <v>28611</v>
      </c>
      <c r="H45" s="65">
        <v>7300</v>
      </c>
      <c r="I45" s="65">
        <v>7658</v>
      </c>
      <c r="J45" s="65">
        <v>8426</v>
      </c>
      <c r="K45" s="65">
        <v>8849</v>
      </c>
      <c r="L45" s="82">
        <v>32233</v>
      </c>
      <c r="M45" s="65">
        <v>8486</v>
      </c>
      <c r="N45" s="65">
        <v>8317</v>
      </c>
      <c r="O45" s="65">
        <v>8770</v>
      </c>
      <c r="P45" s="65">
        <v>8276</v>
      </c>
      <c r="Q45" s="82">
        <v>33850</v>
      </c>
      <c r="R45" s="65">
        <v>7268</v>
      </c>
      <c r="S45" s="65">
        <v>5767</v>
      </c>
      <c r="T45" s="65">
        <v>6521</v>
      </c>
      <c r="U45" s="65" t="s">
        <v>125</v>
      </c>
      <c r="V45" s="82">
        <v>19555</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1236</v>
      </c>
      <c r="D48" s="58">
        <v>1221</v>
      </c>
      <c r="E48" s="58">
        <v>1488</v>
      </c>
      <c r="F48" s="58">
        <v>2279</v>
      </c>
      <c r="G48" s="59">
        <v>6224</v>
      </c>
      <c r="H48" s="58">
        <v>1319</v>
      </c>
      <c r="I48" s="58">
        <v>1208</v>
      </c>
      <c r="J48" s="58">
        <v>1593</v>
      </c>
      <c r="K48" s="58">
        <v>1503</v>
      </c>
      <c r="L48" s="59">
        <v>5623</v>
      </c>
      <c r="M48" s="58">
        <v>1361</v>
      </c>
      <c r="N48" s="58">
        <v>1450</v>
      </c>
      <c r="O48" s="58">
        <v>1429</v>
      </c>
      <c r="P48" s="58">
        <v>1323</v>
      </c>
      <c r="Q48" s="59">
        <v>5563</v>
      </c>
      <c r="R48" s="58">
        <v>1297</v>
      </c>
      <c r="S48" s="58">
        <v>1108</v>
      </c>
      <c r="T48" s="58">
        <v>1228</v>
      </c>
      <c r="U48" s="58" t="s">
        <v>125</v>
      </c>
      <c r="V48" s="59">
        <v>3632</v>
      </c>
    </row>
    <row r="49" spans="1:22" ht="12.75" customHeight="1" x14ac:dyDescent="0.25">
      <c r="A49" s="63" t="s">
        <v>71</v>
      </c>
      <c r="B49" s="84"/>
      <c r="C49" s="58">
        <v>67</v>
      </c>
      <c r="D49" s="58">
        <v>90</v>
      </c>
      <c r="E49" s="58">
        <v>75</v>
      </c>
      <c r="F49" s="58">
        <v>61</v>
      </c>
      <c r="G49" s="59">
        <v>293</v>
      </c>
      <c r="H49" s="58">
        <v>75</v>
      </c>
      <c r="I49" s="58">
        <v>92</v>
      </c>
      <c r="J49" s="58">
        <v>108</v>
      </c>
      <c r="K49" s="58">
        <v>108</v>
      </c>
      <c r="L49" s="59">
        <v>382</v>
      </c>
      <c r="M49" s="58">
        <v>141</v>
      </c>
      <c r="N49" s="58">
        <v>102</v>
      </c>
      <c r="O49" s="58">
        <v>147</v>
      </c>
      <c r="P49" s="58">
        <v>131</v>
      </c>
      <c r="Q49" s="59">
        <v>521</v>
      </c>
      <c r="R49" s="58">
        <v>105</v>
      </c>
      <c r="S49" s="58">
        <v>61</v>
      </c>
      <c r="T49" s="58">
        <v>82</v>
      </c>
      <c r="U49" s="58" t="s">
        <v>125</v>
      </c>
      <c r="V49" s="59">
        <v>247</v>
      </c>
    </row>
    <row r="50" spans="1:22" ht="12.75" customHeight="1" x14ac:dyDescent="0.25">
      <c r="A50" s="63" t="s">
        <v>82</v>
      </c>
      <c r="B50" s="84"/>
      <c r="C50" s="58">
        <v>2151</v>
      </c>
      <c r="D50" s="58">
        <v>2161</v>
      </c>
      <c r="E50" s="58">
        <v>2287</v>
      </c>
      <c r="F50" s="58">
        <v>2501</v>
      </c>
      <c r="G50" s="59">
        <v>9101</v>
      </c>
      <c r="H50" s="58">
        <v>2235</v>
      </c>
      <c r="I50" s="58">
        <v>2404</v>
      </c>
      <c r="J50" s="58">
        <v>2429</v>
      </c>
      <c r="K50" s="58">
        <v>3109</v>
      </c>
      <c r="L50" s="59">
        <v>10177</v>
      </c>
      <c r="M50" s="58">
        <v>2601</v>
      </c>
      <c r="N50" s="58">
        <v>2428</v>
      </c>
      <c r="O50" s="58">
        <v>2421</v>
      </c>
      <c r="P50" s="58">
        <v>2573</v>
      </c>
      <c r="Q50" s="59">
        <v>10023</v>
      </c>
      <c r="R50" s="58">
        <v>2278</v>
      </c>
      <c r="S50" s="58">
        <v>1886</v>
      </c>
      <c r="T50" s="58">
        <v>1990</v>
      </c>
      <c r="U50" s="58" t="s">
        <v>125</v>
      </c>
      <c r="V50" s="59">
        <v>6154</v>
      </c>
    </row>
    <row r="51" spans="1:22" ht="12.75" customHeight="1" x14ac:dyDescent="0.25">
      <c r="A51" s="63" t="s">
        <v>35</v>
      </c>
      <c r="B51" s="84"/>
      <c r="C51" s="58">
        <v>113</v>
      </c>
      <c r="D51" s="58">
        <v>125</v>
      </c>
      <c r="E51" s="58">
        <v>97</v>
      </c>
      <c r="F51" s="58">
        <v>96</v>
      </c>
      <c r="G51" s="59">
        <v>430</v>
      </c>
      <c r="H51" s="58">
        <v>113</v>
      </c>
      <c r="I51" s="58">
        <v>135</v>
      </c>
      <c r="J51" s="58">
        <v>116</v>
      </c>
      <c r="K51" s="58">
        <v>158</v>
      </c>
      <c r="L51" s="59">
        <v>523</v>
      </c>
      <c r="M51" s="58">
        <v>180</v>
      </c>
      <c r="N51" s="58">
        <v>126</v>
      </c>
      <c r="O51" s="58">
        <v>118</v>
      </c>
      <c r="P51" s="58">
        <v>114</v>
      </c>
      <c r="Q51" s="59">
        <v>537</v>
      </c>
      <c r="R51" s="58">
        <v>200</v>
      </c>
      <c r="S51" s="58">
        <v>91</v>
      </c>
      <c r="T51" s="58">
        <v>87</v>
      </c>
      <c r="U51" s="58" t="s">
        <v>125</v>
      </c>
      <c r="V51" s="59">
        <v>378</v>
      </c>
    </row>
    <row r="52" spans="1:22" ht="12.75" customHeight="1" x14ac:dyDescent="0.25">
      <c r="A52" s="63" t="s">
        <v>72</v>
      </c>
      <c r="B52" s="84"/>
      <c r="C52" s="58">
        <v>139</v>
      </c>
      <c r="D52" s="58">
        <v>146</v>
      </c>
      <c r="E52" s="58">
        <v>143</v>
      </c>
      <c r="F52" s="58">
        <v>145</v>
      </c>
      <c r="G52" s="59">
        <v>574</v>
      </c>
      <c r="H52" s="58">
        <v>150</v>
      </c>
      <c r="I52" s="58">
        <v>153</v>
      </c>
      <c r="J52" s="58">
        <v>138</v>
      </c>
      <c r="K52" s="58">
        <v>183</v>
      </c>
      <c r="L52" s="59">
        <v>623</v>
      </c>
      <c r="M52" s="58">
        <v>134</v>
      </c>
      <c r="N52" s="58">
        <v>151</v>
      </c>
      <c r="O52" s="58">
        <v>161</v>
      </c>
      <c r="P52" s="58">
        <v>150</v>
      </c>
      <c r="Q52" s="59">
        <v>596</v>
      </c>
      <c r="R52" s="58">
        <v>151</v>
      </c>
      <c r="S52" s="58">
        <v>114</v>
      </c>
      <c r="T52" s="58">
        <v>130</v>
      </c>
      <c r="U52" s="58" t="s">
        <v>125</v>
      </c>
      <c r="V52" s="59">
        <v>395</v>
      </c>
    </row>
    <row r="53" spans="1:22" ht="12.75" customHeight="1" x14ac:dyDescent="0.25">
      <c r="A53" s="63" t="s">
        <v>36</v>
      </c>
      <c r="B53" s="84"/>
      <c r="C53" s="58">
        <v>748</v>
      </c>
      <c r="D53" s="58">
        <v>671</v>
      </c>
      <c r="E53" s="58">
        <v>731</v>
      </c>
      <c r="F53" s="58">
        <v>799</v>
      </c>
      <c r="G53" s="59">
        <v>2950</v>
      </c>
      <c r="H53" s="58">
        <v>707</v>
      </c>
      <c r="I53" s="58">
        <v>747</v>
      </c>
      <c r="J53" s="58">
        <v>769</v>
      </c>
      <c r="K53" s="58">
        <v>875</v>
      </c>
      <c r="L53" s="59">
        <v>3098</v>
      </c>
      <c r="M53" s="58">
        <v>818</v>
      </c>
      <c r="N53" s="58">
        <v>811</v>
      </c>
      <c r="O53" s="58">
        <v>820</v>
      </c>
      <c r="P53" s="58">
        <v>745</v>
      </c>
      <c r="Q53" s="59">
        <v>3194</v>
      </c>
      <c r="R53" s="58">
        <v>800</v>
      </c>
      <c r="S53" s="58">
        <v>629</v>
      </c>
      <c r="T53" s="58">
        <v>616</v>
      </c>
      <c r="U53" s="58" t="s">
        <v>125</v>
      </c>
      <c r="V53" s="59">
        <v>2046</v>
      </c>
    </row>
    <row r="54" spans="1:22" ht="12.75" customHeight="1" x14ac:dyDescent="0.25">
      <c r="A54" s="63" t="s">
        <v>34</v>
      </c>
      <c r="B54" s="84"/>
      <c r="C54" s="58">
        <v>82</v>
      </c>
      <c r="D54" s="58">
        <v>73</v>
      </c>
      <c r="E54" s="58">
        <v>112</v>
      </c>
      <c r="F54" s="58">
        <v>79</v>
      </c>
      <c r="G54" s="59">
        <v>347</v>
      </c>
      <c r="H54" s="58">
        <v>114</v>
      </c>
      <c r="I54" s="58">
        <v>97</v>
      </c>
      <c r="J54" s="58">
        <v>126</v>
      </c>
      <c r="K54" s="58">
        <v>128</v>
      </c>
      <c r="L54" s="59">
        <v>466</v>
      </c>
      <c r="M54" s="58">
        <v>79</v>
      </c>
      <c r="N54" s="58">
        <v>91</v>
      </c>
      <c r="O54" s="58">
        <v>95</v>
      </c>
      <c r="P54" s="58">
        <v>98</v>
      </c>
      <c r="Q54" s="59">
        <v>363</v>
      </c>
      <c r="R54" s="58">
        <v>114</v>
      </c>
      <c r="S54" s="58">
        <v>50</v>
      </c>
      <c r="T54" s="58">
        <v>77</v>
      </c>
      <c r="U54" s="58" t="s">
        <v>125</v>
      </c>
      <c r="V54" s="59">
        <v>242</v>
      </c>
    </row>
    <row r="55" spans="1:22" ht="12.75" customHeight="1" x14ac:dyDescent="0.25">
      <c r="A55" s="63" t="s">
        <v>73</v>
      </c>
      <c r="B55" s="84"/>
      <c r="C55" s="58">
        <v>1289</v>
      </c>
      <c r="D55" s="58">
        <v>852</v>
      </c>
      <c r="E55" s="58">
        <v>935</v>
      </c>
      <c r="F55" s="58">
        <v>1223</v>
      </c>
      <c r="G55" s="59">
        <v>4299</v>
      </c>
      <c r="H55" s="58">
        <v>1506</v>
      </c>
      <c r="I55" s="58">
        <v>881</v>
      </c>
      <c r="J55" s="58">
        <v>942</v>
      </c>
      <c r="K55" s="58">
        <v>1151</v>
      </c>
      <c r="L55" s="59">
        <v>4479</v>
      </c>
      <c r="M55" s="58">
        <v>980</v>
      </c>
      <c r="N55" s="58">
        <v>656</v>
      </c>
      <c r="O55" s="58">
        <v>654</v>
      </c>
      <c r="P55" s="58">
        <v>613</v>
      </c>
      <c r="Q55" s="59">
        <v>2903</v>
      </c>
      <c r="R55" s="58">
        <v>541</v>
      </c>
      <c r="S55" s="58">
        <v>351</v>
      </c>
      <c r="T55" s="58">
        <v>511</v>
      </c>
      <c r="U55" s="58" t="s">
        <v>125</v>
      </c>
      <c r="V55" s="59">
        <v>1403</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5826</v>
      </c>
      <c r="D57" s="89">
        <v>5339</v>
      </c>
      <c r="E57" s="89">
        <v>5869</v>
      </c>
      <c r="F57" s="89">
        <v>7183</v>
      </c>
      <c r="G57" s="94">
        <v>24218</v>
      </c>
      <c r="H57" s="89">
        <v>6219</v>
      </c>
      <c r="I57" s="89">
        <v>5716</v>
      </c>
      <c r="J57" s="89">
        <v>6221</v>
      </c>
      <c r="K57" s="89">
        <v>7214</v>
      </c>
      <c r="L57" s="94">
        <v>25370</v>
      </c>
      <c r="M57" s="89">
        <v>6294</v>
      </c>
      <c r="N57" s="89">
        <v>5815</v>
      </c>
      <c r="O57" s="89">
        <v>5845</v>
      </c>
      <c r="P57" s="89">
        <v>5746</v>
      </c>
      <c r="Q57" s="94">
        <v>23700</v>
      </c>
      <c r="R57" s="89">
        <v>5486</v>
      </c>
      <c r="S57" s="89">
        <v>4291</v>
      </c>
      <c r="T57" s="89">
        <v>4720</v>
      </c>
      <c r="U57" s="89" t="s">
        <v>125</v>
      </c>
      <c r="V57" s="94">
        <v>14497</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BDDC66D1-BC5B-4315-B85D-3935761D6BDB}"/>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20_x000D_&amp;1#&amp;"Calibri"&amp;10&amp;K000000OFFICIAL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Q1" s="103"/>
      <c r="V1" s="103" t="s">
        <v>128</v>
      </c>
    </row>
    <row r="2" spans="1:22" s="9" customFormat="1" ht="17.75" x14ac:dyDescent="0.35">
      <c r="G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15</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305</v>
      </c>
      <c r="D8" s="58">
        <v>334</v>
      </c>
      <c r="E8" s="58">
        <v>336</v>
      </c>
      <c r="F8" s="58">
        <v>352</v>
      </c>
      <c r="G8" s="59">
        <v>1327</v>
      </c>
      <c r="H8" s="58">
        <v>366</v>
      </c>
      <c r="I8" s="58">
        <v>390</v>
      </c>
      <c r="J8" s="58">
        <v>371</v>
      </c>
      <c r="K8" s="58">
        <v>382</v>
      </c>
      <c r="L8" s="59">
        <v>1510</v>
      </c>
      <c r="M8" s="58">
        <v>381</v>
      </c>
      <c r="N8" s="58">
        <v>372</v>
      </c>
      <c r="O8" s="58">
        <v>364</v>
      </c>
      <c r="P8" s="58">
        <v>362</v>
      </c>
      <c r="Q8" s="59">
        <v>1480</v>
      </c>
      <c r="R8" s="58">
        <v>366</v>
      </c>
      <c r="S8" s="58">
        <v>334</v>
      </c>
      <c r="T8" s="58">
        <v>330</v>
      </c>
      <c r="U8" s="58" t="s">
        <v>125</v>
      </c>
      <c r="V8" s="59">
        <v>1029</v>
      </c>
    </row>
    <row r="9" spans="1:22" ht="12.75" customHeight="1" x14ac:dyDescent="0.25">
      <c r="A9" s="63" t="s">
        <v>22</v>
      </c>
      <c r="B9" s="80"/>
      <c r="C9" s="58">
        <v>71</v>
      </c>
      <c r="D9" s="58">
        <v>81</v>
      </c>
      <c r="E9" s="58">
        <v>100</v>
      </c>
      <c r="F9" s="58">
        <v>101</v>
      </c>
      <c r="G9" s="59">
        <v>354</v>
      </c>
      <c r="H9" s="58">
        <v>75</v>
      </c>
      <c r="I9" s="58">
        <v>82</v>
      </c>
      <c r="J9" s="58">
        <v>90</v>
      </c>
      <c r="K9" s="58">
        <v>115</v>
      </c>
      <c r="L9" s="59">
        <v>361</v>
      </c>
      <c r="M9" s="58">
        <v>86</v>
      </c>
      <c r="N9" s="58">
        <v>94</v>
      </c>
      <c r="O9" s="58">
        <v>107</v>
      </c>
      <c r="P9" s="58">
        <v>106</v>
      </c>
      <c r="Q9" s="59">
        <v>393</v>
      </c>
      <c r="R9" s="58">
        <v>84</v>
      </c>
      <c r="S9" s="58">
        <v>68</v>
      </c>
      <c r="T9" s="58">
        <v>96</v>
      </c>
      <c r="U9" s="58" t="s">
        <v>125</v>
      </c>
      <c r="V9" s="59">
        <v>248</v>
      </c>
    </row>
    <row r="10" spans="1:22" ht="12.75" customHeight="1" x14ac:dyDescent="0.25">
      <c r="A10" s="63" t="s">
        <v>23</v>
      </c>
      <c r="B10" s="80"/>
      <c r="C10" s="58">
        <v>60</v>
      </c>
      <c r="D10" s="58">
        <v>60</v>
      </c>
      <c r="E10" s="58">
        <v>65</v>
      </c>
      <c r="F10" s="58">
        <v>61</v>
      </c>
      <c r="G10" s="59">
        <v>247</v>
      </c>
      <c r="H10" s="58">
        <v>69</v>
      </c>
      <c r="I10" s="58">
        <v>70</v>
      </c>
      <c r="J10" s="58">
        <v>73</v>
      </c>
      <c r="K10" s="58">
        <v>69</v>
      </c>
      <c r="L10" s="59">
        <v>281</v>
      </c>
      <c r="M10" s="58">
        <v>61</v>
      </c>
      <c r="N10" s="58">
        <v>67</v>
      </c>
      <c r="O10" s="58">
        <v>59</v>
      </c>
      <c r="P10" s="58">
        <v>50</v>
      </c>
      <c r="Q10" s="59">
        <v>237</v>
      </c>
      <c r="R10" s="58">
        <v>50</v>
      </c>
      <c r="S10" s="58">
        <v>39</v>
      </c>
      <c r="T10" s="58">
        <v>61</v>
      </c>
      <c r="U10" s="58" t="s">
        <v>125</v>
      </c>
      <c r="V10" s="59">
        <v>150</v>
      </c>
    </row>
    <row r="11" spans="1:22" ht="12.75" customHeight="1" x14ac:dyDescent="0.25">
      <c r="A11" s="63" t="s">
        <v>24</v>
      </c>
      <c r="B11" s="80"/>
      <c r="C11" s="58">
        <v>74</v>
      </c>
      <c r="D11" s="58">
        <v>58</v>
      </c>
      <c r="E11" s="58">
        <v>99</v>
      </c>
      <c r="F11" s="58">
        <v>95</v>
      </c>
      <c r="G11" s="59">
        <v>327</v>
      </c>
      <c r="H11" s="58">
        <v>102</v>
      </c>
      <c r="I11" s="58">
        <v>60</v>
      </c>
      <c r="J11" s="58">
        <v>68</v>
      </c>
      <c r="K11" s="58">
        <v>82</v>
      </c>
      <c r="L11" s="59">
        <v>312</v>
      </c>
      <c r="M11" s="58">
        <v>76</v>
      </c>
      <c r="N11" s="58">
        <v>57</v>
      </c>
      <c r="O11" s="58">
        <v>55</v>
      </c>
      <c r="P11" s="58">
        <v>55</v>
      </c>
      <c r="Q11" s="59">
        <v>244</v>
      </c>
      <c r="R11" s="58">
        <v>64</v>
      </c>
      <c r="S11" s="58">
        <v>38</v>
      </c>
      <c r="T11" s="58">
        <v>45</v>
      </c>
      <c r="U11" s="58" t="s">
        <v>125</v>
      </c>
      <c r="V11" s="59">
        <v>146</v>
      </c>
    </row>
    <row r="12" spans="1:22" ht="12.75" customHeight="1" x14ac:dyDescent="0.25">
      <c r="A12" s="63" t="s">
        <v>25</v>
      </c>
      <c r="B12" s="80"/>
      <c r="C12" s="58">
        <v>8</v>
      </c>
      <c r="D12" s="58">
        <v>10</v>
      </c>
      <c r="E12" s="58">
        <v>10</v>
      </c>
      <c r="F12" s="58">
        <v>10</v>
      </c>
      <c r="G12" s="59">
        <v>38</v>
      </c>
      <c r="H12" s="58">
        <v>10</v>
      </c>
      <c r="I12" s="58">
        <v>9</v>
      </c>
      <c r="J12" s="58">
        <v>7</v>
      </c>
      <c r="K12" s="58">
        <v>6</v>
      </c>
      <c r="L12" s="59">
        <v>31</v>
      </c>
      <c r="M12" s="58">
        <v>6</v>
      </c>
      <c r="N12" s="58">
        <v>6</v>
      </c>
      <c r="O12" s="58">
        <v>6</v>
      </c>
      <c r="P12" s="58">
        <v>8</v>
      </c>
      <c r="Q12" s="59">
        <v>26</v>
      </c>
      <c r="R12" s="58">
        <v>9</v>
      </c>
      <c r="S12" s="58">
        <v>8</v>
      </c>
      <c r="T12" s="58">
        <v>10</v>
      </c>
      <c r="U12" s="58" t="s">
        <v>125</v>
      </c>
      <c r="V12" s="59">
        <v>26</v>
      </c>
    </row>
    <row r="13" spans="1:22" ht="12.75" customHeight="1" x14ac:dyDescent="0.25">
      <c r="A13" s="63" t="s">
        <v>26</v>
      </c>
      <c r="B13" s="80"/>
      <c r="C13" s="58">
        <v>470</v>
      </c>
      <c r="D13" s="58">
        <v>478</v>
      </c>
      <c r="E13" s="58">
        <v>239</v>
      </c>
      <c r="F13" s="58">
        <v>244</v>
      </c>
      <c r="G13" s="59">
        <v>1430</v>
      </c>
      <c r="H13" s="58">
        <v>259</v>
      </c>
      <c r="I13" s="58">
        <v>313</v>
      </c>
      <c r="J13" s="58">
        <v>245</v>
      </c>
      <c r="K13" s="58">
        <v>334</v>
      </c>
      <c r="L13" s="59">
        <v>1150</v>
      </c>
      <c r="M13" s="58">
        <v>342</v>
      </c>
      <c r="N13" s="58">
        <v>308</v>
      </c>
      <c r="O13" s="58">
        <v>251</v>
      </c>
      <c r="P13" s="58">
        <v>244</v>
      </c>
      <c r="Q13" s="59">
        <v>1144</v>
      </c>
      <c r="R13" s="58">
        <v>225</v>
      </c>
      <c r="S13" s="58">
        <v>245</v>
      </c>
      <c r="T13" s="58">
        <v>243</v>
      </c>
      <c r="U13" s="58" t="s">
        <v>125</v>
      </c>
      <c r="V13" s="59">
        <v>713</v>
      </c>
    </row>
    <row r="14" spans="1:22" ht="12.75" customHeight="1" x14ac:dyDescent="0.25">
      <c r="A14" s="63" t="s">
        <v>27</v>
      </c>
      <c r="B14" s="80"/>
      <c r="C14" s="58">
        <v>181</v>
      </c>
      <c r="D14" s="58">
        <v>195</v>
      </c>
      <c r="E14" s="58">
        <v>190</v>
      </c>
      <c r="F14" s="58">
        <v>198</v>
      </c>
      <c r="G14" s="59">
        <v>764</v>
      </c>
      <c r="H14" s="58">
        <v>201</v>
      </c>
      <c r="I14" s="58">
        <v>206</v>
      </c>
      <c r="J14" s="58">
        <v>195</v>
      </c>
      <c r="K14" s="58">
        <v>196</v>
      </c>
      <c r="L14" s="59">
        <v>797</v>
      </c>
      <c r="M14" s="58">
        <v>197</v>
      </c>
      <c r="N14" s="58">
        <v>210</v>
      </c>
      <c r="O14" s="58">
        <v>201</v>
      </c>
      <c r="P14" s="58">
        <v>200</v>
      </c>
      <c r="Q14" s="59">
        <v>809</v>
      </c>
      <c r="R14" s="58">
        <v>246</v>
      </c>
      <c r="S14" s="58">
        <v>181</v>
      </c>
      <c r="T14" s="58">
        <v>235</v>
      </c>
      <c r="U14" s="58" t="s">
        <v>125</v>
      </c>
      <c r="V14" s="59">
        <v>662</v>
      </c>
    </row>
    <row r="15" spans="1:22" ht="12.75" customHeight="1" x14ac:dyDescent="0.25">
      <c r="A15" s="63" t="s">
        <v>28</v>
      </c>
      <c r="B15" s="80"/>
      <c r="C15" s="58">
        <v>699</v>
      </c>
      <c r="D15" s="58">
        <v>730</v>
      </c>
      <c r="E15" s="58">
        <v>686</v>
      </c>
      <c r="F15" s="58">
        <v>768</v>
      </c>
      <c r="G15" s="59">
        <v>2882</v>
      </c>
      <c r="H15" s="58">
        <v>782</v>
      </c>
      <c r="I15" s="58">
        <v>780</v>
      </c>
      <c r="J15" s="58">
        <v>779</v>
      </c>
      <c r="K15" s="58">
        <v>852</v>
      </c>
      <c r="L15" s="59">
        <v>3193</v>
      </c>
      <c r="M15" s="58">
        <v>811</v>
      </c>
      <c r="N15" s="58">
        <v>892</v>
      </c>
      <c r="O15" s="58">
        <v>815</v>
      </c>
      <c r="P15" s="58">
        <v>860</v>
      </c>
      <c r="Q15" s="59">
        <v>3379</v>
      </c>
      <c r="R15" s="58">
        <v>781</v>
      </c>
      <c r="S15" s="58">
        <v>501</v>
      </c>
      <c r="T15" s="58">
        <v>654</v>
      </c>
      <c r="U15" s="58" t="s">
        <v>125</v>
      </c>
      <c r="V15" s="59">
        <v>1935</v>
      </c>
    </row>
    <row r="16" spans="1:22" ht="12.75" customHeight="1" x14ac:dyDescent="0.25">
      <c r="A16" s="63" t="s">
        <v>1</v>
      </c>
      <c r="B16" s="80"/>
      <c r="C16" s="58">
        <v>337</v>
      </c>
      <c r="D16" s="58">
        <v>366</v>
      </c>
      <c r="E16" s="58">
        <v>303</v>
      </c>
      <c r="F16" s="58">
        <v>302</v>
      </c>
      <c r="G16" s="59">
        <v>1307</v>
      </c>
      <c r="H16" s="58">
        <v>300</v>
      </c>
      <c r="I16" s="58">
        <v>306</v>
      </c>
      <c r="J16" s="58">
        <v>298</v>
      </c>
      <c r="K16" s="58">
        <v>328</v>
      </c>
      <c r="L16" s="59">
        <v>1231</v>
      </c>
      <c r="M16" s="58">
        <v>366</v>
      </c>
      <c r="N16" s="58">
        <v>336</v>
      </c>
      <c r="O16" s="58">
        <v>347</v>
      </c>
      <c r="P16" s="58">
        <v>370</v>
      </c>
      <c r="Q16" s="59">
        <v>1420</v>
      </c>
      <c r="R16" s="58">
        <v>331</v>
      </c>
      <c r="S16" s="58">
        <v>232</v>
      </c>
      <c r="T16" s="58">
        <v>268</v>
      </c>
      <c r="U16" s="58" t="s">
        <v>125</v>
      </c>
      <c r="V16" s="59">
        <v>831</v>
      </c>
    </row>
    <row r="17" spans="1:22" ht="12.75" customHeight="1" x14ac:dyDescent="0.25">
      <c r="A17" s="63" t="s">
        <v>0</v>
      </c>
      <c r="B17" s="80"/>
      <c r="C17" s="58">
        <v>3</v>
      </c>
      <c r="D17" s="58">
        <v>4</v>
      </c>
      <c r="E17" s="58">
        <v>5</v>
      </c>
      <c r="F17" s="58">
        <v>6</v>
      </c>
      <c r="G17" s="59">
        <v>18</v>
      </c>
      <c r="H17" s="58">
        <v>5</v>
      </c>
      <c r="I17" s="58">
        <v>7</v>
      </c>
      <c r="J17" s="58">
        <v>8</v>
      </c>
      <c r="K17" s="58">
        <v>6</v>
      </c>
      <c r="L17" s="59">
        <v>26</v>
      </c>
      <c r="M17" s="58">
        <v>5</v>
      </c>
      <c r="N17" s="58">
        <v>7</v>
      </c>
      <c r="O17" s="58">
        <v>7</v>
      </c>
      <c r="P17" s="58">
        <v>5</v>
      </c>
      <c r="Q17" s="59">
        <v>24</v>
      </c>
      <c r="R17" s="58">
        <v>4</v>
      </c>
      <c r="S17" s="58">
        <v>3</v>
      </c>
      <c r="T17" s="58">
        <v>6</v>
      </c>
      <c r="U17" s="58" t="s">
        <v>125</v>
      </c>
      <c r="V17" s="59">
        <v>13</v>
      </c>
    </row>
    <row r="18" spans="1:22" ht="15.55" x14ac:dyDescent="0.25">
      <c r="A18" s="90" t="s">
        <v>17</v>
      </c>
      <c r="B18" s="91"/>
      <c r="C18" s="65">
        <v>2207</v>
      </c>
      <c r="D18" s="65">
        <v>2317</v>
      </c>
      <c r="E18" s="65">
        <v>2033</v>
      </c>
      <c r="F18" s="65">
        <v>2137</v>
      </c>
      <c r="G18" s="66">
        <v>8694</v>
      </c>
      <c r="H18" s="65">
        <v>2169</v>
      </c>
      <c r="I18" s="65">
        <v>2223</v>
      </c>
      <c r="J18" s="65">
        <v>2134</v>
      </c>
      <c r="K18" s="65">
        <v>2370</v>
      </c>
      <c r="L18" s="66">
        <v>8895</v>
      </c>
      <c r="M18" s="65">
        <v>2331</v>
      </c>
      <c r="N18" s="65">
        <v>2349</v>
      </c>
      <c r="O18" s="65">
        <v>2212</v>
      </c>
      <c r="P18" s="65">
        <v>2261</v>
      </c>
      <c r="Q18" s="66">
        <v>9154</v>
      </c>
      <c r="R18" s="65">
        <v>2160</v>
      </c>
      <c r="S18" s="65">
        <v>1647</v>
      </c>
      <c r="T18" s="65">
        <v>1947</v>
      </c>
      <c r="U18" s="65" t="s">
        <v>125</v>
      </c>
      <c r="V18" s="66">
        <v>5754</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354</v>
      </c>
      <c r="D21" s="58">
        <v>369</v>
      </c>
      <c r="E21" s="58">
        <v>354</v>
      </c>
      <c r="F21" s="58">
        <v>382</v>
      </c>
      <c r="G21" s="59">
        <v>1459</v>
      </c>
      <c r="H21" s="58">
        <v>354</v>
      </c>
      <c r="I21" s="58">
        <v>412</v>
      </c>
      <c r="J21" s="58">
        <v>382</v>
      </c>
      <c r="K21" s="58">
        <v>384</v>
      </c>
      <c r="L21" s="59">
        <v>1532</v>
      </c>
      <c r="M21" s="58">
        <v>388</v>
      </c>
      <c r="N21" s="58">
        <v>368</v>
      </c>
      <c r="O21" s="58">
        <v>359</v>
      </c>
      <c r="P21" s="58">
        <v>337</v>
      </c>
      <c r="Q21" s="59">
        <v>1452</v>
      </c>
      <c r="R21" s="58">
        <v>320</v>
      </c>
      <c r="S21" s="58">
        <v>332</v>
      </c>
      <c r="T21" s="58">
        <v>334</v>
      </c>
      <c r="U21" s="58" t="s">
        <v>125</v>
      </c>
      <c r="V21" s="59">
        <v>986</v>
      </c>
    </row>
    <row r="22" spans="1:22" ht="12.75" customHeight="1" x14ac:dyDescent="0.25">
      <c r="A22" s="81" t="s">
        <v>22</v>
      </c>
      <c r="B22" s="80"/>
      <c r="C22" s="58">
        <v>37</v>
      </c>
      <c r="D22" s="58">
        <v>43</v>
      </c>
      <c r="E22" s="58">
        <v>43</v>
      </c>
      <c r="F22" s="58">
        <v>43</v>
      </c>
      <c r="G22" s="59">
        <v>166</v>
      </c>
      <c r="H22" s="58">
        <v>37</v>
      </c>
      <c r="I22" s="58">
        <v>38</v>
      </c>
      <c r="J22" s="58">
        <v>39</v>
      </c>
      <c r="K22" s="58">
        <v>40</v>
      </c>
      <c r="L22" s="59">
        <v>154</v>
      </c>
      <c r="M22" s="58">
        <v>36</v>
      </c>
      <c r="N22" s="58">
        <v>48</v>
      </c>
      <c r="O22" s="58">
        <v>45</v>
      </c>
      <c r="P22" s="58">
        <v>44</v>
      </c>
      <c r="Q22" s="59">
        <v>173</v>
      </c>
      <c r="R22" s="58">
        <v>34</v>
      </c>
      <c r="S22" s="58">
        <v>39</v>
      </c>
      <c r="T22" s="58">
        <v>46</v>
      </c>
      <c r="U22" s="58" t="s">
        <v>125</v>
      </c>
      <c r="V22" s="59">
        <v>119</v>
      </c>
    </row>
    <row r="23" spans="1:22" ht="12.75" customHeight="1" x14ac:dyDescent="0.25">
      <c r="A23" s="81" t="s">
        <v>23</v>
      </c>
      <c r="B23" s="80"/>
      <c r="C23" s="58">
        <v>79</v>
      </c>
      <c r="D23" s="58">
        <v>70</v>
      </c>
      <c r="E23" s="58">
        <v>73</v>
      </c>
      <c r="F23" s="58">
        <v>66</v>
      </c>
      <c r="G23" s="59">
        <v>288</v>
      </c>
      <c r="H23" s="58">
        <v>75</v>
      </c>
      <c r="I23" s="58">
        <v>78</v>
      </c>
      <c r="J23" s="58">
        <v>73</v>
      </c>
      <c r="K23" s="58">
        <v>72</v>
      </c>
      <c r="L23" s="59">
        <v>298</v>
      </c>
      <c r="M23" s="58">
        <v>72</v>
      </c>
      <c r="N23" s="58">
        <v>77</v>
      </c>
      <c r="O23" s="58">
        <v>57</v>
      </c>
      <c r="P23" s="58">
        <v>56</v>
      </c>
      <c r="Q23" s="59">
        <v>262</v>
      </c>
      <c r="R23" s="58">
        <v>62</v>
      </c>
      <c r="S23" s="58">
        <v>59</v>
      </c>
      <c r="T23" s="58">
        <v>66</v>
      </c>
      <c r="U23" s="58" t="s">
        <v>125</v>
      </c>
      <c r="V23" s="59">
        <v>187</v>
      </c>
    </row>
    <row r="24" spans="1:22" ht="12.75" customHeight="1" x14ac:dyDescent="0.25">
      <c r="A24" s="81" t="s">
        <v>24</v>
      </c>
      <c r="B24" s="80"/>
      <c r="C24" s="58">
        <v>46</v>
      </c>
      <c r="D24" s="58">
        <v>49</v>
      </c>
      <c r="E24" s="58">
        <v>46</v>
      </c>
      <c r="F24" s="58">
        <v>63</v>
      </c>
      <c r="G24" s="59">
        <v>204</v>
      </c>
      <c r="H24" s="58">
        <v>44</v>
      </c>
      <c r="I24" s="58">
        <v>63</v>
      </c>
      <c r="J24" s="58">
        <v>78</v>
      </c>
      <c r="K24" s="58">
        <v>63</v>
      </c>
      <c r="L24" s="59">
        <v>248</v>
      </c>
      <c r="M24" s="58">
        <v>82</v>
      </c>
      <c r="N24" s="58">
        <v>54</v>
      </c>
      <c r="O24" s="58">
        <v>49</v>
      </c>
      <c r="P24" s="58">
        <v>59</v>
      </c>
      <c r="Q24" s="59">
        <v>243</v>
      </c>
      <c r="R24" s="58">
        <v>52</v>
      </c>
      <c r="S24" s="58">
        <v>29</v>
      </c>
      <c r="T24" s="58">
        <v>44</v>
      </c>
      <c r="U24" s="58" t="s">
        <v>125</v>
      </c>
      <c r="V24" s="59">
        <v>126</v>
      </c>
    </row>
    <row r="25" spans="1:22" ht="12.75" customHeight="1" x14ac:dyDescent="0.25">
      <c r="A25" s="63" t="s">
        <v>25</v>
      </c>
      <c r="B25" s="80"/>
      <c r="C25" s="58">
        <v>17</v>
      </c>
      <c r="D25" s="58">
        <v>16</v>
      </c>
      <c r="E25" s="58">
        <v>19</v>
      </c>
      <c r="F25" s="58">
        <v>17</v>
      </c>
      <c r="G25" s="59">
        <v>70</v>
      </c>
      <c r="H25" s="58">
        <v>26</v>
      </c>
      <c r="I25" s="58">
        <v>25</v>
      </c>
      <c r="J25" s="58">
        <v>23</v>
      </c>
      <c r="K25" s="58">
        <v>25</v>
      </c>
      <c r="L25" s="59">
        <v>99</v>
      </c>
      <c r="M25" s="58">
        <v>23</v>
      </c>
      <c r="N25" s="58">
        <v>26</v>
      </c>
      <c r="O25" s="58">
        <v>25</v>
      </c>
      <c r="P25" s="58">
        <v>17</v>
      </c>
      <c r="Q25" s="59">
        <v>90</v>
      </c>
      <c r="R25" s="58">
        <v>18</v>
      </c>
      <c r="S25" s="58">
        <v>15</v>
      </c>
      <c r="T25" s="58">
        <v>18</v>
      </c>
      <c r="U25" s="58" t="s">
        <v>125</v>
      </c>
      <c r="V25" s="59">
        <v>52</v>
      </c>
    </row>
    <row r="26" spans="1:22" ht="12.75" customHeight="1" x14ac:dyDescent="0.25">
      <c r="A26" s="81" t="s">
        <v>26</v>
      </c>
      <c r="B26" s="80"/>
      <c r="C26" s="58">
        <v>211</v>
      </c>
      <c r="D26" s="58">
        <v>230</v>
      </c>
      <c r="E26" s="58">
        <v>229</v>
      </c>
      <c r="F26" s="58">
        <v>214</v>
      </c>
      <c r="G26" s="59">
        <v>884</v>
      </c>
      <c r="H26" s="58">
        <v>209</v>
      </c>
      <c r="I26" s="58">
        <v>222</v>
      </c>
      <c r="J26" s="58">
        <v>207</v>
      </c>
      <c r="K26" s="58">
        <v>203</v>
      </c>
      <c r="L26" s="59">
        <v>841</v>
      </c>
      <c r="M26" s="58">
        <v>290</v>
      </c>
      <c r="N26" s="58">
        <v>288</v>
      </c>
      <c r="O26" s="58">
        <v>281</v>
      </c>
      <c r="P26" s="58">
        <v>255</v>
      </c>
      <c r="Q26" s="59">
        <v>1114</v>
      </c>
      <c r="R26" s="58">
        <v>249</v>
      </c>
      <c r="S26" s="58">
        <v>292</v>
      </c>
      <c r="T26" s="58">
        <v>268</v>
      </c>
      <c r="U26" s="58" t="s">
        <v>125</v>
      </c>
      <c r="V26" s="59">
        <v>810</v>
      </c>
    </row>
    <row r="27" spans="1:22" ht="12.75" customHeight="1" x14ac:dyDescent="0.25">
      <c r="A27" s="81" t="s">
        <v>27</v>
      </c>
      <c r="B27" s="80"/>
      <c r="C27" s="58">
        <v>313</v>
      </c>
      <c r="D27" s="58">
        <v>303</v>
      </c>
      <c r="E27" s="58">
        <v>343</v>
      </c>
      <c r="F27" s="58">
        <v>328</v>
      </c>
      <c r="G27" s="59">
        <v>1287</v>
      </c>
      <c r="H27" s="58">
        <v>350</v>
      </c>
      <c r="I27" s="58">
        <v>342</v>
      </c>
      <c r="J27" s="58">
        <v>349</v>
      </c>
      <c r="K27" s="58">
        <v>349</v>
      </c>
      <c r="L27" s="59">
        <v>1390</v>
      </c>
      <c r="M27" s="58">
        <v>341</v>
      </c>
      <c r="N27" s="58">
        <v>349</v>
      </c>
      <c r="O27" s="58">
        <v>340</v>
      </c>
      <c r="P27" s="58">
        <v>316</v>
      </c>
      <c r="Q27" s="59">
        <v>1346</v>
      </c>
      <c r="R27" s="58">
        <v>275</v>
      </c>
      <c r="S27" s="58">
        <v>204</v>
      </c>
      <c r="T27" s="58">
        <v>266</v>
      </c>
      <c r="U27" s="58" t="s">
        <v>125</v>
      </c>
      <c r="V27" s="59">
        <v>745</v>
      </c>
    </row>
    <row r="28" spans="1:22" ht="12.75" customHeight="1" x14ac:dyDescent="0.25">
      <c r="A28" s="63" t="s">
        <v>28</v>
      </c>
      <c r="B28" s="80"/>
      <c r="C28" s="58">
        <v>456</v>
      </c>
      <c r="D28" s="58">
        <v>468</v>
      </c>
      <c r="E28" s="58">
        <v>466</v>
      </c>
      <c r="F28" s="58">
        <v>468</v>
      </c>
      <c r="G28" s="59">
        <v>1859</v>
      </c>
      <c r="H28" s="58">
        <v>507</v>
      </c>
      <c r="I28" s="58">
        <v>462</v>
      </c>
      <c r="J28" s="58">
        <v>476</v>
      </c>
      <c r="K28" s="58">
        <v>532</v>
      </c>
      <c r="L28" s="59">
        <v>1976</v>
      </c>
      <c r="M28" s="58">
        <v>535</v>
      </c>
      <c r="N28" s="58">
        <v>513</v>
      </c>
      <c r="O28" s="58">
        <v>508</v>
      </c>
      <c r="P28" s="58">
        <v>492</v>
      </c>
      <c r="Q28" s="59">
        <v>2047</v>
      </c>
      <c r="R28" s="58">
        <v>436</v>
      </c>
      <c r="S28" s="58">
        <v>332</v>
      </c>
      <c r="T28" s="58">
        <v>350</v>
      </c>
      <c r="U28" s="58" t="s">
        <v>125</v>
      </c>
      <c r="V28" s="59">
        <v>1118</v>
      </c>
    </row>
    <row r="29" spans="1:22" ht="12.75" customHeight="1" x14ac:dyDescent="0.25">
      <c r="A29" s="81" t="s">
        <v>1</v>
      </c>
      <c r="B29" s="80"/>
      <c r="C29" s="58">
        <v>286</v>
      </c>
      <c r="D29" s="58">
        <v>290</v>
      </c>
      <c r="E29" s="58">
        <v>325</v>
      </c>
      <c r="F29" s="58">
        <v>315</v>
      </c>
      <c r="G29" s="59">
        <v>1217</v>
      </c>
      <c r="H29" s="58">
        <v>296</v>
      </c>
      <c r="I29" s="58">
        <v>293</v>
      </c>
      <c r="J29" s="58">
        <v>326</v>
      </c>
      <c r="K29" s="58">
        <v>339</v>
      </c>
      <c r="L29" s="59">
        <v>1254</v>
      </c>
      <c r="M29" s="58">
        <v>311</v>
      </c>
      <c r="N29" s="58">
        <v>320</v>
      </c>
      <c r="O29" s="58">
        <v>348</v>
      </c>
      <c r="P29" s="58">
        <v>354</v>
      </c>
      <c r="Q29" s="59">
        <v>1334</v>
      </c>
      <c r="R29" s="58">
        <v>287</v>
      </c>
      <c r="S29" s="58">
        <v>194</v>
      </c>
      <c r="T29" s="58">
        <v>282</v>
      </c>
      <c r="U29" s="58" t="s">
        <v>125</v>
      </c>
      <c r="V29" s="59">
        <v>762</v>
      </c>
    </row>
    <row r="30" spans="1:22" ht="12.75" customHeight="1" x14ac:dyDescent="0.25">
      <c r="A30" s="81" t="s">
        <v>0</v>
      </c>
      <c r="B30" s="80"/>
      <c r="C30" s="58">
        <v>1</v>
      </c>
      <c r="D30" s="58">
        <v>1</v>
      </c>
      <c r="E30" s="58">
        <v>1</v>
      </c>
      <c r="F30" s="58">
        <v>1</v>
      </c>
      <c r="G30" s="59">
        <v>4</v>
      </c>
      <c r="H30" s="58">
        <v>1</v>
      </c>
      <c r="I30" s="58">
        <v>1</v>
      </c>
      <c r="J30" s="58">
        <v>2</v>
      </c>
      <c r="K30" s="58">
        <v>1</v>
      </c>
      <c r="L30" s="59">
        <v>5</v>
      </c>
      <c r="M30" s="58">
        <v>1</v>
      </c>
      <c r="N30" s="58">
        <v>1</v>
      </c>
      <c r="O30" s="58">
        <v>1</v>
      </c>
      <c r="P30" s="58">
        <v>1</v>
      </c>
      <c r="Q30" s="59">
        <v>5</v>
      </c>
      <c r="R30" s="58">
        <v>1</v>
      </c>
      <c r="S30" s="58">
        <v>1</v>
      </c>
      <c r="T30" s="58">
        <v>1</v>
      </c>
      <c r="U30" s="58" t="s">
        <v>125</v>
      </c>
      <c r="V30" s="59">
        <v>2</v>
      </c>
    </row>
    <row r="31" spans="1:22" ht="12.75" customHeight="1" x14ac:dyDescent="0.25">
      <c r="A31" s="92" t="s">
        <v>18</v>
      </c>
      <c r="B31" s="93"/>
      <c r="C31" s="89">
        <v>1801</v>
      </c>
      <c r="D31" s="89">
        <v>1838</v>
      </c>
      <c r="E31" s="89">
        <v>1900</v>
      </c>
      <c r="F31" s="89">
        <v>1898</v>
      </c>
      <c r="G31" s="83">
        <v>7438</v>
      </c>
      <c r="H31" s="89">
        <v>1898</v>
      </c>
      <c r="I31" s="89">
        <v>1937</v>
      </c>
      <c r="J31" s="89">
        <v>1955</v>
      </c>
      <c r="K31" s="89">
        <v>2008</v>
      </c>
      <c r="L31" s="83">
        <v>7798</v>
      </c>
      <c r="M31" s="89">
        <v>2078</v>
      </c>
      <c r="N31" s="89">
        <v>2044</v>
      </c>
      <c r="O31" s="89">
        <v>2013</v>
      </c>
      <c r="P31" s="89">
        <v>1931</v>
      </c>
      <c r="Q31" s="83">
        <v>8066</v>
      </c>
      <c r="R31" s="89">
        <v>1735</v>
      </c>
      <c r="S31" s="89">
        <v>1497</v>
      </c>
      <c r="T31" s="89">
        <v>1675</v>
      </c>
      <c r="U31" s="89" t="s">
        <v>125</v>
      </c>
      <c r="V31" s="83">
        <v>4907</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67"/>
      <c r="E33" s="67"/>
      <c r="F33" s="67"/>
      <c r="G33" s="67"/>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218</v>
      </c>
      <c r="D36" s="58">
        <v>202</v>
      </c>
      <c r="E36" s="58">
        <v>219</v>
      </c>
      <c r="F36" s="58">
        <v>232</v>
      </c>
      <c r="G36" s="59">
        <v>871</v>
      </c>
      <c r="H36" s="58">
        <v>219</v>
      </c>
      <c r="I36" s="58">
        <v>235</v>
      </c>
      <c r="J36" s="58">
        <v>233</v>
      </c>
      <c r="K36" s="58">
        <v>243</v>
      </c>
      <c r="L36" s="59">
        <v>929</v>
      </c>
      <c r="M36" s="58">
        <v>253</v>
      </c>
      <c r="N36" s="58">
        <v>277</v>
      </c>
      <c r="O36" s="58">
        <v>233</v>
      </c>
      <c r="P36" s="58">
        <v>250</v>
      </c>
      <c r="Q36" s="59">
        <v>1012</v>
      </c>
      <c r="R36" s="58">
        <v>227</v>
      </c>
      <c r="S36" s="58">
        <v>164</v>
      </c>
      <c r="T36" s="58">
        <v>192</v>
      </c>
      <c r="U36" s="58" t="s">
        <v>125</v>
      </c>
      <c r="V36" s="59">
        <v>583</v>
      </c>
    </row>
    <row r="37" spans="1:22" ht="12.75" customHeight="1" x14ac:dyDescent="0.25">
      <c r="A37" s="63" t="s">
        <v>71</v>
      </c>
      <c r="B37" s="54"/>
      <c r="C37" s="58">
        <v>22</v>
      </c>
      <c r="D37" s="58">
        <v>27</v>
      </c>
      <c r="E37" s="58">
        <v>26</v>
      </c>
      <c r="F37" s="58">
        <v>29</v>
      </c>
      <c r="G37" s="59">
        <v>104</v>
      </c>
      <c r="H37" s="58">
        <v>26</v>
      </c>
      <c r="I37" s="58">
        <v>30</v>
      </c>
      <c r="J37" s="58">
        <v>27</v>
      </c>
      <c r="K37" s="58">
        <v>34</v>
      </c>
      <c r="L37" s="59">
        <v>117</v>
      </c>
      <c r="M37" s="58">
        <v>21</v>
      </c>
      <c r="N37" s="58">
        <v>22</v>
      </c>
      <c r="O37" s="58">
        <v>26</v>
      </c>
      <c r="P37" s="58">
        <v>28</v>
      </c>
      <c r="Q37" s="59">
        <v>97</v>
      </c>
      <c r="R37" s="58">
        <v>32</v>
      </c>
      <c r="S37" s="58">
        <v>22</v>
      </c>
      <c r="T37" s="58">
        <v>19</v>
      </c>
      <c r="U37" s="58" t="s">
        <v>125</v>
      </c>
      <c r="V37" s="59">
        <v>72</v>
      </c>
    </row>
    <row r="38" spans="1:22" ht="12.75" customHeight="1" x14ac:dyDescent="0.25">
      <c r="A38" s="63" t="s">
        <v>82</v>
      </c>
      <c r="B38" s="54"/>
      <c r="C38" s="58">
        <v>1186</v>
      </c>
      <c r="D38" s="58">
        <v>1249</v>
      </c>
      <c r="E38" s="58">
        <v>1246</v>
      </c>
      <c r="F38" s="58">
        <v>1277</v>
      </c>
      <c r="G38" s="59">
        <v>4959</v>
      </c>
      <c r="H38" s="58">
        <v>1361</v>
      </c>
      <c r="I38" s="58">
        <v>1361</v>
      </c>
      <c r="J38" s="58">
        <v>1308</v>
      </c>
      <c r="K38" s="58">
        <v>1362</v>
      </c>
      <c r="L38" s="59">
        <v>5392</v>
      </c>
      <c r="M38" s="58">
        <v>1406</v>
      </c>
      <c r="N38" s="58">
        <v>1354</v>
      </c>
      <c r="O38" s="58">
        <v>1328</v>
      </c>
      <c r="P38" s="58">
        <v>1310</v>
      </c>
      <c r="Q38" s="59">
        <v>5397</v>
      </c>
      <c r="R38" s="58">
        <v>1298</v>
      </c>
      <c r="S38" s="58">
        <v>1018</v>
      </c>
      <c r="T38" s="58">
        <v>1230</v>
      </c>
      <c r="U38" s="58" t="s">
        <v>125</v>
      </c>
      <c r="V38" s="59">
        <v>3546</v>
      </c>
    </row>
    <row r="39" spans="1:22" ht="12.75" customHeight="1" x14ac:dyDescent="0.25">
      <c r="A39" s="63" t="s">
        <v>35</v>
      </c>
      <c r="B39" s="54"/>
      <c r="C39" s="58">
        <v>27</v>
      </c>
      <c r="D39" s="58">
        <v>18</v>
      </c>
      <c r="E39" s="58">
        <v>24</v>
      </c>
      <c r="F39" s="58">
        <v>24</v>
      </c>
      <c r="G39" s="59">
        <v>92</v>
      </c>
      <c r="H39" s="58">
        <v>24</v>
      </c>
      <c r="I39" s="58">
        <v>25</v>
      </c>
      <c r="J39" s="58">
        <v>26</v>
      </c>
      <c r="K39" s="58">
        <v>36</v>
      </c>
      <c r="L39" s="59">
        <v>111</v>
      </c>
      <c r="M39" s="58">
        <v>28</v>
      </c>
      <c r="N39" s="58">
        <v>28</v>
      </c>
      <c r="O39" s="58">
        <v>31</v>
      </c>
      <c r="P39" s="58">
        <v>34</v>
      </c>
      <c r="Q39" s="59">
        <v>121</v>
      </c>
      <c r="R39" s="58">
        <v>28</v>
      </c>
      <c r="S39" s="58">
        <v>17</v>
      </c>
      <c r="T39" s="58">
        <v>29</v>
      </c>
      <c r="U39" s="58" t="s">
        <v>125</v>
      </c>
      <c r="V39" s="59">
        <v>73</v>
      </c>
    </row>
    <row r="40" spans="1:22" ht="12.75" customHeight="1" x14ac:dyDescent="0.25">
      <c r="A40" s="63" t="s">
        <v>72</v>
      </c>
      <c r="B40" s="54"/>
      <c r="C40" s="58">
        <v>85</v>
      </c>
      <c r="D40" s="58">
        <v>73</v>
      </c>
      <c r="E40" s="58">
        <v>69</v>
      </c>
      <c r="F40" s="58">
        <v>88</v>
      </c>
      <c r="G40" s="59">
        <v>315</v>
      </c>
      <c r="H40" s="58">
        <v>82</v>
      </c>
      <c r="I40" s="58">
        <v>75</v>
      </c>
      <c r="J40" s="58">
        <v>95</v>
      </c>
      <c r="K40" s="58">
        <v>103</v>
      </c>
      <c r="L40" s="59">
        <v>355</v>
      </c>
      <c r="M40" s="58">
        <v>99</v>
      </c>
      <c r="N40" s="58">
        <v>90</v>
      </c>
      <c r="O40" s="58">
        <v>95</v>
      </c>
      <c r="P40" s="58">
        <v>82</v>
      </c>
      <c r="Q40" s="59">
        <v>366</v>
      </c>
      <c r="R40" s="58">
        <v>74</v>
      </c>
      <c r="S40" s="58">
        <v>54</v>
      </c>
      <c r="T40" s="58">
        <v>53</v>
      </c>
      <c r="U40" s="58" t="s">
        <v>125</v>
      </c>
      <c r="V40" s="59">
        <v>180</v>
      </c>
    </row>
    <row r="41" spans="1:22" ht="12.75" customHeight="1" x14ac:dyDescent="0.25">
      <c r="A41" s="63" t="s">
        <v>36</v>
      </c>
      <c r="B41" s="54"/>
      <c r="C41" s="58">
        <v>592</v>
      </c>
      <c r="D41" s="58">
        <v>663</v>
      </c>
      <c r="E41" s="58">
        <v>363</v>
      </c>
      <c r="F41" s="58">
        <v>402</v>
      </c>
      <c r="G41" s="59">
        <v>2021</v>
      </c>
      <c r="H41" s="58">
        <v>384</v>
      </c>
      <c r="I41" s="58">
        <v>411</v>
      </c>
      <c r="J41" s="58">
        <v>378</v>
      </c>
      <c r="K41" s="58">
        <v>501</v>
      </c>
      <c r="L41" s="59">
        <v>1674</v>
      </c>
      <c r="M41" s="58">
        <v>447</v>
      </c>
      <c r="N41" s="58">
        <v>493</v>
      </c>
      <c r="O41" s="58">
        <v>425</v>
      </c>
      <c r="P41" s="58">
        <v>476</v>
      </c>
      <c r="Q41" s="59">
        <v>1842</v>
      </c>
      <c r="R41" s="58">
        <v>423</v>
      </c>
      <c r="S41" s="58">
        <v>309</v>
      </c>
      <c r="T41" s="58">
        <v>348</v>
      </c>
      <c r="U41" s="58" t="s">
        <v>125</v>
      </c>
      <c r="V41" s="59">
        <v>1080</v>
      </c>
    </row>
    <row r="42" spans="1:22" ht="12.75" customHeight="1" x14ac:dyDescent="0.25">
      <c r="A42" s="63" t="s">
        <v>34</v>
      </c>
      <c r="B42" s="54"/>
      <c r="C42" s="58">
        <v>41</v>
      </c>
      <c r="D42" s="58">
        <v>38</v>
      </c>
      <c r="E42" s="58">
        <v>47</v>
      </c>
      <c r="F42" s="58">
        <v>42</v>
      </c>
      <c r="G42" s="59">
        <v>168</v>
      </c>
      <c r="H42" s="58">
        <v>38</v>
      </c>
      <c r="I42" s="58">
        <v>44</v>
      </c>
      <c r="J42" s="58">
        <v>33</v>
      </c>
      <c r="K42" s="58">
        <v>40</v>
      </c>
      <c r="L42" s="59">
        <v>155</v>
      </c>
      <c r="M42" s="58">
        <v>37</v>
      </c>
      <c r="N42" s="58">
        <v>39</v>
      </c>
      <c r="O42" s="58">
        <v>38</v>
      </c>
      <c r="P42" s="58">
        <v>38</v>
      </c>
      <c r="Q42" s="59">
        <v>152</v>
      </c>
      <c r="R42" s="58">
        <v>39</v>
      </c>
      <c r="S42" s="58">
        <v>29</v>
      </c>
      <c r="T42" s="58">
        <v>31</v>
      </c>
      <c r="U42" s="58" t="s">
        <v>125</v>
      </c>
      <c r="V42" s="59">
        <v>99</v>
      </c>
    </row>
    <row r="43" spans="1:22" ht="12.75" customHeight="1" x14ac:dyDescent="0.25">
      <c r="A43" s="63" t="s">
        <v>73</v>
      </c>
      <c r="B43" s="54"/>
      <c r="C43" s="58">
        <v>36</v>
      </c>
      <c r="D43" s="58">
        <v>46</v>
      </c>
      <c r="E43" s="58">
        <v>38</v>
      </c>
      <c r="F43" s="58">
        <v>44</v>
      </c>
      <c r="G43" s="59">
        <v>164</v>
      </c>
      <c r="H43" s="58">
        <v>35</v>
      </c>
      <c r="I43" s="58">
        <v>42</v>
      </c>
      <c r="J43" s="58">
        <v>35</v>
      </c>
      <c r="K43" s="58">
        <v>50</v>
      </c>
      <c r="L43" s="59">
        <v>162</v>
      </c>
      <c r="M43" s="58">
        <v>41</v>
      </c>
      <c r="N43" s="58">
        <v>47</v>
      </c>
      <c r="O43" s="58">
        <v>36</v>
      </c>
      <c r="P43" s="58">
        <v>43</v>
      </c>
      <c r="Q43" s="59">
        <v>166</v>
      </c>
      <c r="R43" s="58">
        <v>39</v>
      </c>
      <c r="S43" s="58">
        <v>36</v>
      </c>
      <c r="T43" s="58">
        <v>44</v>
      </c>
      <c r="U43" s="58" t="s">
        <v>125</v>
      </c>
      <c r="V43" s="59">
        <v>120</v>
      </c>
    </row>
    <row r="44" spans="1:22" ht="12.75" customHeight="1" x14ac:dyDescent="0.25">
      <c r="A44" s="63" t="s">
        <v>85</v>
      </c>
      <c r="B44" s="54"/>
      <c r="C44" s="58">
        <v>0</v>
      </c>
      <c r="D44" s="58">
        <v>1</v>
      </c>
      <c r="E44" s="58">
        <v>0</v>
      </c>
      <c r="F44" s="58" t="s">
        <v>125</v>
      </c>
      <c r="G44" s="59">
        <v>1</v>
      </c>
      <c r="H44" s="58">
        <v>0</v>
      </c>
      <c r="I44" s="58">
        <v>0</v>
      </c>
      <c r="J44" s="58">
        <v>0</v>
      </c>
      <c r="K44" s="58">
        <v>0</v>
      </c>
      <c r="L44" s="59">
        <v>0</v>
      </c>
      <c r="M44" s="58">
        <v>0</v>
      </c>
      <c r="N44" s="58">
        <v>0</v>
      </c>
      <c r="O44" s="58">
        <v>0</v>
      </c>
      <c r="P44" s="58">
        <v>0</v>
      </c>
      <c r="Q44" s="59">
        <v>1</v>
      </c>
      <c r="R44" s="58">
        <v>0</v>
      </c>
      <c r="S44" s="58">
        <v>0</v>
      </c>
      <c r="T44" s="58">
        <v>0</v>
      </c>
      <c r="U44" s="58" t="s">
        <v>125</v>
      </c>
      <c r="V44" s="59">
        <v>0</v>
      </c>
    </row>
    <row r="45" spans="1:22" ht="12.75" customHeight="1" x14ac:dyDescent="0.25">
      <c r="A45" s="90" t="s">
        <v>17</v>
      </c>
      <c r="B45" s="69"/>
      <c r="C45" s="65">
        <v>2207</v>
      </c>
      <c r="D45" s="65">
        <v>2317</v>
      </c>
      <c r="E45" s="65">
        <v>2033</v>
      </c>
      <c r="F45" s="65">
        <v>2137</v>
      </c>
      <c r="G45" s="82">
        <v>8694</v>
      </c>
      <c r="H45" s="65">
        <v>2169</v>
      </c>
      <c r="I45" s="65">
        <v>2223</v>
      </c>
      <c r="J45" s="65">
        <v>2134</v>
      </c>
      <c r="K45" s="65">
        <v>2370</v>
      </c>
      <c r="L45" s="82">
        <v>8895</v>
      </c>
      <c r="M45" s="65">
        <v>2331</v>
      </c>
      <c r="N45" s="65">
        <v>2349</v>
      </c>
      <c r="O45" s="65">
        <v>2212</v>
      </c>
      <c r="P45" s="65">
        <v>2261</v>
      </c>
      <c r="Q45" s="82">
        <v>9154</v>
      </c>
      <c r="R45" s="65">
        <v>2160</v>
      </c>
      <c r="S45" s="65">
        <v>1647</v>
      </c>
      <c r="T45" s="65">
        <v>1947</v>
      </c>
      <c r="U45" s="65" t="s">
        <v>125</v>
      </c>
      <c r="V45" s="82">
        <v>5754</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309</v>
      </c>
      <c r="D48" s="58">
        <v>315</v>
      </c>
      <c r="E48" s="58">
        <v>371</v>
      </c>
      <c r="F48" s="58">
        <v>332</v>
      </c>
      <c r="G48" s="59">
        <v>1326</v>
      </c>
      <c r="H48" s="58">
        <v>323</v>
      </c>
      <c r="I48" s="58">
        <v>291</v>
      </c>
      <c r="J48" s="58">
        <v>352</v>
      </c>
      <c r="K48" s="58">
        <v>346</v>
      </c>
      <c r="L48" s="59">
        <v>1311</v>
      </c>
      <c r="M48" s="58">
        <v>357</v>
      </c>
      <c r="N48" s="58">
        <v>320</v>
      </c>
      <c r="O48" s="58">
        <v>360</v>
      </c>
      <c r="P48" s="58">
        <v>335</v>
      </c>
      <c r="Q48" s="59">
        <v>1372</v>
      </c>
      <c r="R48" s="58">
        <v>300</v>
      </c>
      <c r="S48" s="58">
        <v>255</v>
      </c>
      <c r="T48" s="58">
        <v>298</v>
      </c>
      <c r="U48" s="58" t="s">
        <v>125</v>
      </c>
      <c r="V48" s="59">
        <v>852</v>
      </c>
    </row>
    <row r="49" spans="1:22" ht="12.75" customHeight="1" x14ac:dyDescent="0.25">
      <c r="A49" s="63" t="s">
        <v>71</v>
      </c>
      <c r="B49" s="84"/>
      <c r="C49" s="58">
        <v>20</v>
      </c>
      <c r="D49" s="58">
        <v>14</v>
      </c>
      <c r="E49" s="58">
        <v>10</v>
      </c>
      <c r="F49" s="58">
        <v>13</v>
      </c>
      <c r="G49" s="59">
        <v>57</v>
      </c>
      <c r="H49" s="58">
        <v>16</v>
      </c>
      <c r="I49" s="58">
        <v>21</v>
      </c>
      <c r="J49" s="58">
        <v>21</v>
      </c>
      <c r="K49" s="58">
        <v>23</v>
      </c>
      <c r="L49" s="59">
        <v>80</v>
      </c>
      <c r="M49" s="58">
        <v>23</v>
      </c>
      <c r="N49" s="58">
        <v>18</v>
      </c>
      <c r="O49" s="58">
        <v>17</v>
      </c>
      <c r="P49" s="58">
        <v>13</v>
      </c>
      <c r="Q49" s="59">
        <v>71</v>
      </c>
      <c r="R49" s="58">
        <v>14</v>
      </c>
      <c r="S49" s="58">
        <v>8</v>
      </c>
      <c r="T49" s="58">
        <v>13</v>
      </c>
      <c r="U49" s="58" t="s">
        <v>125</v>
      </c>
      <c r="V49" s="59">
        <v>34</v>
      </c>
    </row>
    <row r="50" spans="1:22" ht="12.75" customHeight="1" x14ac:dyDescent="0.25">
      <c r="A50" s="63" t="s">
        <v>82</v>
      </c>
      <c r="B50" s="84"/>
      <c r="C50" s="58">
        <v>1162</v>
      </c>
      <c r="D50" s="58">
        <v>1194</v>
      </c>
      <c r="E50" s="58">
        <v>1220</v>
      </c>
      <c r="F50" s="58">
        <v>1221</v>
      </c>
      <c r="G50" s="59">
        <v>4797</v>
      </c>
      <c r="H50" s="58">
        <v>1218</v>
      </c>
      <c r="I50" s="58">
        <v>1276</v>
      </c>
      <c r="J50" s="58">
        <v>1265</v>
      </c>
      <c r="K50" s="58">
        <v>1301</v>
      </c>
      <c r="L50" s="59">
        <v>5060</v>
      </c>
      <c r="M50" s="58">
        <v>1359</v>
      </c>
      <c r="N50" s="58">
        <v>1392</v>
      </c>
      <c r="O50" s="58">
        <v>1346</v>
      </c>
      <c r="P50" s="58">
        <v>1277</v>
      </c>
      <c r="Q50" s="59">
        <v>5374</v>
      </c>
      <c r="R50" s="58">
        <v>1133</v>
      </c>
      <c r="S50" s="58">
        <v>997</v>
      </c>
      <c r="T50" s="58">
        <v>1150</v>
      </c>
      <c r="U50" s="58" t="s">
        <v>125</v>
      </c>
      <c r="V50" s="59">
        <v>3281</v>
      </c>
    </row>
    <row r="51" spans="1:22" ht="12.75" customHeight="1" x14ac:dyDescent="0.25">
      <c r="A51" s="63" t="s">
        <v>35</v>
      </c>
      <c r="B51" s="84"/>
      <c r="C51" s="58">
        <v>56</v>
      </c>
      <c r="D51" s="58">
        <v>44</v>
      </c>
      <c r="E51" s="58">
        <v>46</v>
      </c>
      <c r="F51" s="58">
        <v>58</v>
      </c>
      <c r="G51" s="59">
        <v>204</v>
      </c>
      <c r="H51" s="58">
        <v>53</v>
      </c>
      <c r="I51" s="58">
        <v>65</v>
      </c>
      <c r="J51" s="58">
        <v>48</v>
      </c>
      <c r="K51" s="58">
        <v>47</v>
      </c>
      <c r="L51" s="59">
        <v>213</v>
      </c>
      <c r="M51" s="58">
        <v>50</v>
      </c>
      <c r="N51" s="58">
        <v>31</v>
      </c>
      <c r="O51" s="58">
        <v>20</v>
      </c>
      <c r="P51" s="58">
        <v>38</v>
      </c>
      <c r="Q51" s="59">
        <v>138</v>
      </c>
      <c r="R51" s="58">
        <v>24</v>
      </c>
      <c r="S51" s="58">
        <v>25</v>
      </c>
      <c r="T51" s="58">
        <v>19</v>
      </c>
      <c r="U51" s="58" t="s">
        <v>125</v>
      </c>
      <c r="V51" s="59">
        <v>68</v>
      </c>
    </row>
    <row r="52" spans="1:22" ht="12.75" customHeight="1" x14ac:dyDescent="0.25">
      <c r="A52" s="63" t="s">
        <v>72</v>
      </c>
      <c r="B52" s="84"/>
      <c r="C52" s="58">
        <v>14</v>
      </c>
      <c r="D52" s="58">
        <v>13</v>
      </c>
      <c r="E52" s="58">
        <v>14</v>
      </c>
      <c r="F52" s="58">
        <v>17</v>
      </c>
      <c r="G52" s="59">
        <v>58</v>
      </c>
      <c r="H52" s="58">
        <v>16</v>
      </c>
      <c r="I52" s="58">
        <v>13</v>
      </c>
      <c r="J52" s="58">
        <v>11</v>
      </c>
      <c r="K52" s="58">
        <v>16</v>
      </c>
      <c r="L52" s="59">
        <v>56</v>
      </c>
      <c r="M52" s="58">
        <v>21</v>
      </c>
      <c r="N52" s="58">
        <v>20</v>
      </c>
      <c r="O52" s="58">
        <v>17</v>
      </c>
      <c r="P52" s="58">
        <v>21</v>
      </c>
      <c r="Q52" s="59">
        <v>78</v>
      </c>
      <c r="R52" s="58">
        <v>19</v>
      </c>
      <c r="S52" s="58">
        <v>13</v>
      </c>
      <c r="T52" s="58">
        <v>15</v>
      </c>
      <c r="U52" s="58" t="s">
        <v>125</v>
      </c>
      <c r="V52" s="59">
        <v>48</v>
      </c>
    </row>
    <row r="53" spans="1:22" ht="12.75" customHeight="1" x14ac:dyDescent="0.25">
      <c r="A53" s="63" t="s">
        <v>36</v>
      </c>
      <c r="B53" s="84"/>
      <c r="C53" s="58">
        <v>196</v>
      </c>
      <c r="D53" s="58">
        <v>209</v>
      </c>
      <c r="E53" s="58">
        <v>199</v>
      </c>
      <c r="F53" s="58">
        <v>214</v>
      </c>
      <c r="G53" s="59">
        <v>818</v>
      </c>
      <c r="H53" s="58">
        <v>223</v>
      </c>
      <c r="I53" s="58">
        <v>222</v>
      </c>
      <c r="J53" s="58">
        <v>207</v>
      </c>
      <c r="K53" s="58">
        <v>225</v>
      </c>
      <c r="L53" s="59">
        <v>877</v>
      </c>
      <c r="M53" s="58">
        <v>217</v>
      </c>
      <c r="N53" s="58">
        <v>212</v>
      </c>
      <c r="O53" s="58">
        <v>209</v>
      </c>
      <c r="P53" s="58">
        <v>195</v>
      </c>
      <c r="Q53" s="59">
        <v>832</v>
      </c>
      <c r="R53" s="58">
        <v>197</v>
      </c>
      <c r="S53" s="58">
        <v>167</v>
      </c>
      <c r="T53" s="58">
        <v>123</v>
      </c>
      <c r="U53" s="58" t="s">
        <v>125</v>
      </c>
      <c r="V53" s="59">
        <v>488</v>
      </c>
    </row>
    <row r="54" spans="1:22" ht="12.75" customHeight="1" x14ac:dyDescent="0.25">
      <c r="A54" s="63" t="s">
        <v>34</v>
      </c>
      <c r="B54" s="84"/>
      <c r="C54" s="58">
        <v>6</v>
      </c>
      <c r="D54" s="58">
        <v>9</v>
      </c>
      <c r="E54" s="58">
        <v>5</v>
      </c>
      <c r="F54" s="58">
        <v>4</v>
      </c>
      <c r="G54" s="59">
        <v>24</v>
      </c>
      <c r="H54" s="58">
        <v>8</v>
      </c>
      <c r="I54" s="58">
        <v>4</v>
      </c>
      <c r="J54" s="58">
        <v>9</v>
      </c>
      <c r="K54" s="58">
        <v>3</v>
      </c>
      <c r="L54" s="59">
        <v>23</v>
      </c>
      <c r="M54" s="58">
        <v>8</v>
      </c>
      <c r="N54" s="58">
        <v>8</v>
      </c>
      <c r="O54" s="58">
        <v>4</v>
      </c>
      <c r="P54" s="58">
        <v>10</v>
      </c>
      <c r="Q54" s="59">
        <v>29</v>
      </c>
      <c r="R54" s="58">
        <v>4</v>
      </c>
      <c r="S54" s="58">
        <v>4</v>
      </c>
      <c r="T54" s="58">
        <v>8</v>
      </c>
      <c r="U54" s="58" t="s">
        <v>125</v>
      </c>
      <c r="V54" s="59">
        <v>15</v>
      </c>
    </row>
    <row r="55" spans="1:22" ht="12.75" customHeight="1" x14ac:dyDescent="0.25">
      <c r="A55" s="63" t="s">
        <v>73</v>
      </c>
      <c r="B55" s="84"/>
      <c r="C55" s="58">
        <v>39</v>
      </c>
      <c r="D55" s="58">
        <v>40</v>
      </c>
      <c r="E55" s="58">
        <v>37</v>
      </c>
      <c r="F55" s="58">
        <v>39</v>
      </c>
      <c r="G55" s="59">
        <v>155</v>
      </c>
      <c r="H55" s="58">
        <v>42</v>
      </c>
      <c r="I55" s="58">
        <v>46</v>
      </c>
      <c r="J55" s="58">
        <v>43</v>
      </c>
      <c r="K55" s="58">
        <v>46</v>
      </c>
      <c r="L55" s="59">
        <v>178</v>
      </c>
      <c r="M55" s="58">
        <v>44</v>
      </c>
      <c r="N55" s="58">
        <v>43</v>
      </c>
      <c r="O55" s="58">
        <v>40</v>
      </c>
      <c r="P55" s="58">
        <v>43</v>
      </c>
      <c r="Q55" s="59">
        <v>170</v>
      </c>
      <c r="R55" s="58">
        <v>43</v>
      </c>
      <c r="S55" s="58">
        <v>28</v>
      </c>
      <c r="T55" s="58">
        <v>50</v>
      </c>
      <c r="U55" s="58" t="s">
        <v>125</v>
      </c>
      <c r="V55" s="59">
        <v>121</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1801</v>
      </c>
      <c r="D57" s="89">
        <v>1838</v>
      </c>
      <c r="E57" s="89">
        <v>1900</v>
      </c>
      <c r="F57" s="89">
        <v>1898</v>
      </c>
      <c r="G57" s="94">
        <v>7438</v>
      </c>
      <c r="H57" s="89">
        <v>1898</v>
      </c>
      <c r="I57" s="89">
        <v>1937</v>
      </c>
      <c r="J57" s="89">
        <v>1955</v>
      </c>
      <c r="K57" s="89">
        <v>2008</v>
      </c>
      <c r="L57" s="94">
        <v>7798</v>
      </c>
      <c r="M57" s="89">
        <v>2078</v>
      </c>
      <c r="N57" s="89">
        <v>2044</v>
      </c>
      <c r="O57" s="89">
        <v>2013</v>
      </c>
      <c r="P57" s="89">
        <v>1931</v>
      </c>
      <c r="Q57" s="94">
        <v>8066</v>
      </c>
      <c r="R57" s="89">
        <v>1735</v>
      </c>
      <c r="S57" s="89">
        <v>1497</v>
      </c>
      <c r="T57" s="89">
        <v>1675</v>
      </c>
      <c r="U57" s="89" t="s">
        <v>125</v>
      </c>
      <c r="V57" s="94">
        <v>4907</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hyperlinks>
    <hyperlink ref="A64" location="Title!A1" display="Return to Title and Contents" xr:uid="{DE6D8247-8211-4D55-A57C-3CBC09D743CF}"/>
  </hyperlinks>
  <pageMargins left="0.70866141732283472" right="0.70866141732283472" top="0.74803149606299213" bottom="0.74803149606299213" header="0.31496062992125984" footer="0.31496062992125984"/>
  <pageSetup paperSize="9" scale="36" orientation="portrait" r:id="rId1"/>
  <headerFooter>
    <oddFooter>&amp;C&amp;1#&amp;"Calibri"&amp;10&amp;K000000OFFICIAL</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fitToPage="1"/>
  </sheetPr>
  <dimension ref="A1:V64"/>
  <sheetViews>
    <sheetView showGridLines="0" topLeftCell="A13"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89</v>
      </c>
    </row>
    <row r="5" spans="1:22" ht="12.75" customHeight="1" x14ac:dyDescent="0.25">
      <c r="C5" s="32"/>
      <c r="D5" s="32"/>
      <c r="E5" s="32"/>
      <c r="F5" s="32"/>
      <c r="G5" s="32"/>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296</v>
      </c>
      <c r="D8" s="58">
        <v>319</v>
      </c>
      <c r="E8" s="58">
        <v>323</v>
      </c>
      <c r="F8" s="58">
        <v>320</v>
      </c>
      <c r="G8" s="59">
        <v>1259</v>
      </c>
      <c r="H8" s="58">
        <v>340</v>
      </c>
      <c r="I8" s="58">
        <v>339</v>
      </c>
      <c r="J8" s="58">
        <v>324</v>
      </c>
      <c r="K8" s="58">
        <v>328</v>
      </c>
      <c r="L8" s="59">
        <v>1331</v>
      </c>
      <c r="M8" s="58">
        <v>370</v>
      </c>
      <c r="N8" s="58">
        <v>303</v>
      </c>
      <c r="O8" s="58">
        <v>362</v>
      </c>
      <c r="P8" s="58">
        <v>295</v>
      </c>
      <c r="Q8" s="59">
        <v>1330</v>
      </c>
      <c r="R8" s="58">
        <v>313</v>
      </c>
      <c r="S8" s="58">
        <v>350</v>
      </c>
      <c r="T8" s="58">
        <v>352</v>
      </c>
      <c r="U8" s="58" t="s">
        <v>125</v>
      </c>
      <c r="V8" s="59">
        <v>1014</v>
      </c>
    </row>
    <row r="9" spans="1:22" ht="12.75" customHeight="1" x14ac:dyDescent="0.25">
      <c r="A9" s="63" t="s">
        <v>22</v>
      </c>
      <c r="B9" s="80"/>
      <c r="C9" s="58">
        <v>69</v>
      </c>
      <c r="D9" s="58">
        <v>61</v>
      </c>
      <c r="E9" s="58">
        <v>80</v>
      </c>
      <c r="F9" s="58">
        <v>83</v>
      </c>
      <c r="G9" s="59">
        <v>292</v>
      </c>
      <c r="H9" s="58">
        <v>63</v>
      </c>
      <c r="I9" s="58">
        <v>72</v>
      </c>
      <c r="J9" s="58">
        <v>87</v>
      </c>
      <c r="K9" s="58">
        <v>98</v>
      </c>
      <c r="L9" s="59">
        <v>319</v>
      </c>
      <c r="M9" s="58">
        <v>73</v>
      </c>
      <c r="N9" s="58">
        <v>70</v>
      </c>
      <c r="O9" s="58">
        <v>99</v>
      </c>
      <c r="P9" s="58">
        <v>96</v>
      </c>
      <c r="Q9" s="59">
        <v>337</v>
      </c>
      <c r="R9" s="58">
        <v>65</v>
      </c>
      <c r="S9" s="58">
        <v>46</v>
      </c>
      <c r="T9" s="58">
        <v>85</v>
      </c>
      <c r="U9" s="58" t="s">
        <v>125</v>
      </c>
      <c r="V9" s="59">
        <v>196</v>
      </c>
    </row>
    <row r="10" spans="1:22" ht="12.75" customHeight="1" x14ac:dyDescent="0.25">
      <c r="A10" s="63" t="s">
        <v>23</v>
      </c>
      <c r="B10" s="80"/>
      <c r="C10" s="58">
        <v>44</v>
      </c>
      <c r="D10" s="58">
        <v>47</v>
      </c>
      <c r="E10" s="58">
        <v>46</v>
      </c>
      <c r="F10" s="58">
        <v>36</v>
      </c>
      <c r="G10" s="59">
        <v>173</v>
      </c>
      <c r="H10" s="58">
        <v>34</v>
      </c>
      <c r="I10" s="58">
        <v>38</v>
      </c>
      <c r="J10" s="58">
        <v>34</v>
      </c>
      <c r="K10" s="58">
        <v>34</v>
      </c>
      <c r="L10" s="59">
        <v>140</v>
      </c>
      <c r="M10" s="58">
        <v>28</v>
      </c>
      <c r="N10" s="58">
        <v>25</v>
      </c>
      <c r="O10" s="58">
        <v>32</v>
      </c>
      <c r="P10" s="58">
        <v>29</v>
      </c>
      <c r="Q10" s="59">
        <v>114</v>
      </c>
      <c r="R10" s="58">
        <v>33</v>
      </c>
      <c r="S10" s="58">
        <v>27</v>
      </c>
      <c r="T10" s="58">
        <v>40</v>
      </c>
      <c r="U10" s="58" t="s">
        <v>125</v>
      </c>
      <c r="V10" s="59">
        <v>99</v>
      </c>
    </row>
    <row r="11" spans="1:22" ht="12.75" customHeight="1" x14ac:dyDescent="0.25">
      <c r="A11" s="63" t="s">
        <v>24</v>
      </c>
      <c r="B11" s="80"/>
      <c r="C11" s="58">
        <v>386</v>
      </c>
      <c r="D11" s="58">
        <v>353</v>
      </c>
      <c r="E11" s="58">
        <v>373</v>
      </c>
      <c r="F11" s="58">
        <v>342</v>
      </c>
      <c r="G11" s="59">
        <v>1455</v>
      </c>
      <c r="H11" s="58">
        <v>800</v>
      </c>
      <c r="I11" s="58">
        <v>239</v>
      </c>
      <c r="J11" s="58">
        <v>1119</v>
      </c>
      <c r="K11" s="58">
        <v>420</v>
      </c>
      <c r="L11" s="59">
        <v>2579</v>
      </c>
      <c r="M11" s="58">
        <v>385</v>
      </c>
      <c r="N11" s="58">
        <v>443</v>
      </c>
      <c r="O11" s="58">
        <v>536</v>
      </c>
      <c r="P11" s="58">
        <v>652</v>
      </c>
      <c r="Q11" s="59">
        <v>2015</v>
      </c>
      <c r="R11" s="58">
        <v>313</v>
      </c>
      <c r="S11" s="58">
        <v>247</v>
      </c>
      <c r="T11" s="58">
        <v>521</v>
      </c>
      <c r="U11" s="58" t="s">
        <v>125</v>
      </c>
      <c r="V11" s="59">
        <v>1081</v>
      </c>
    </row>
    <row r="12" spans="1:22" ht="12.75" customHeight="1" x14ac:dyDescent="0.25">
      <c r="A12" s="63" t="s">
        <v>25</v>
      </c>
      <c r="B12" s="80"/>
      <c r="C12" s="58">
        <v>9</v>
      </c>
      <c r="D12" s="58">
        <v>10</v>
      </c>
      <c r="E12" s="58">
        <v>16</v>
      </c>
      <c r="F12" s="58">
        <v>16</v>
      </c>
      <c r="G12" s="59">
        <v>51</v>
      </c>
      <c r="H12" s="58">
        <v>20</v>
      </c>
      <c r="I12" s="58">
        <v>31</v>
      </c>
      <c r="J12" s="58">
        <v>34</v>
      </c>
      <c r="K12" s="58">
        <v>37</v>
      </c>
      <c r="L12" s="59">
        <v>122</v>
      </c>
      <c r="M12" s="58">
        <v>33</v>
      </c>
      <c r="N12" s="58">
        <v>8</v>
      </c>
      <c r="O12" s="58">
        <v>16</v>
      </c>
      <c r="P12" s="58">
        <v>27</v>
      </c>
      <c r="Q12" s="59">
        <v>84</v>
      </c>
      <c r="R12" s="58">
        <v>25</v>
      </c>
      <c r="S12" s="58">
        <v>22</v>
      </c>
      <c r="T12" s="58">
        <v>4</v>
      </c>
      <c r="U12" s="58" t="s">
        <v>125</v>
      </c>
      <c r="V12" s="59">
        <v>51</v>
      </c>
    </row>
    <row r="13" spans="1:22" ht="12.75" customHeight="1" x14ac:dyDescent="0.25">
      <c r="A13" s="63" t="s">
        <v>26</v>
      </c>
      <c r="B13" s="80"/>
      <c r="C13" s="58">
        <v>2372</v>
      </c>
      <c r="D13" s="58">
        <v>2820</v>
      </c>
      <c r="E13" s="58">
        <v>2906</v>
      </c>
      <c r="F13" s="58">
        <v>3193</v>
      </c>
      <c r="G13" s="59">
        <v>11292</v>
      </c>
      <c r="H13" s="58">
        <v>3554</v>
      </c>
      <c r="I13" s="58">
        <v>2695</v>
      </c>
      <c r="J13" s="58">
        <v>2291</v>
      </c>
      <c r="K13" s="58">
        <v>2349</v>
      </c>
      <c r="L13" s="59">
        <v>10888</v>
      </c>
      <c r="M13" s="58">
        <v>2607</v>
      </c>
      <c r="N13" s="58">
        <v>1867</v>
      </c>
      <c r="O13" s="58">
        <v>2168</v>
      </c>
      <c r="P13" s="58">
        <v>2295</v>
      </c>
      <c r="Q13" s="59">
        <v>8937</v>
      </c>
      <c r="R13" s="58">
        <v>2405</v>
      </c>
      <c r="S13" s="58">
        <v>2498</v>
      </c>
      <c r="T13" s="58">
        <v>1958</v>
      </c>
      <c r="U13" s="58" t="s">
        <v>125</v>
      </c>
      <c r="V13" s="59">
        <v>6861</v>
      </c>
    </row>
    <row r="14" spans="1:22" ht="12.75" customHeight="1" x14ac:dyDescent="0.25">
      <c r="A14" s="63" t="s">
        <v>27</v>
      </c>
      <c r="B14" s="80"/>
      <c r="C14" s="58">
        <v>479</v>
      </c>
      <c r="D14" s="58">
        <v>389</v>
      </c>
      <c r="E14" s="58">
        <v>465</v>
      </c>
      <c r="F14" s="58">
        <v>389</v>
      </c>
      <c r="G14" s="59">
        <v>1722</v>
      </c>
      <c r="H14" s="58">
        <v>476</v>
      </c>
      <c r="I14" s="58">
        <v>461</v>
      </c>
      <c r="J14" s="58">
        <v>472</v>
      </c>
      <c r="K14" s="58">
        <v>334</v>
      </c>
      <c r="L14" s="59">
        <v>1742</v>
      </c>
      <c r="M14" s="58">
        <v>303</v>
      </c>
      <c r="N14" s="58">
        <v>287</v>
      </c>
      <c r="O14" s="58">
        <v>307</v>
      </c>
      <c r="P14" s="58">
        <v>210</v>
      </c>
      <c r="Q14" s="59">
        <v>1106</v>
      </c>
      <c r="R14" s="58">
        <v>151</v>
      </c>
      <c r="S14" s="58">
        <v>203</v>
      </c>
      <c r="T14" s="58">
        <v>253</v>
      </c>
      <c r="U14" s="58" t="s">
        <v>125</v>
      </c>
      <c r="V14" s="59">
        <v>607</v>
      </c>
    </row>
    <row r="15" spans="1:22" ht="12.75" customHeight="1" x14ac:dyDescent="0.25">
      <c r="A15" s="63" t="s">
        <v>28</v>
      </c>
      <c r="B15" s="80"/>
      <c r="C15" s="58">
        <v>723</v>
      </c>
      <c r="D15" s="58">
        <v>508</v>
      </c>
      <c r="E15" s="58">
        <v>556</v>
      </c>
      <c r="F15" s="58">
        <v>616</v>
      </c>
      <c r="G15" s="59">
        <v>2403</v>
      </c>
      <c r="H15" s="58">
        <v>775</v>
      </c>
      <c r="I15" s="58">
        <v>693</v>
      </c>
      <c r="J15" s="58">
        <v>641</v>
      </c>
      <c r="K15" s="58">
        <v>681</v>
      </c>
      <c r="L15" s="59">
        <v>2790</v>
      </c>
      <c r="M15" s="58">
        <v>1339</v>
      </c>
      <c r="N15" s="58">
        <v>871</v>
      </c>
      <c r="O15" s="58">
        <v>810</v>
      </c>
      <c r="P15" s="58">
        <v>671</v>
      </c>
      <c r="Q15" s="59">
        <v>3691</v>
      </c>
      <c r="R15" s="58">
        <v>798</v>
      </c>
      <c r="S15" s="58">
        <v>739</v>
      </c>
      <c r="T15" s="58">
        <v>767</v>
      </c>
      <c r="U15" s="58" t="s">
        <v>125</v>
      </c>
      <c r="V15" s="59">
        <v>2304</v>
      </c>
    </row>
    <row r="16" spans="1:22" ht="12.75" customHeight="1" x14ac:dyDescent="0.25">
      <c r="A16" s="63" t="s">
        <v>1</v>
      </c>
      <c r="B16" s="80"/>
      <c r="C16" s="58">
        <v>399</v>
      </c>
      <c r="D16" s="58">
        <v>482</v>
      </c>
      <c r="E16" s="58">
        <v>494</v>
      </c>
      <c r="F16" s="58">
        <v>499</v>
      </c>
      <c r="G16" s="59">
        <v>1874</v>
      </c>
      <c r="H16" s="58">
        <v>477</v>
      </c>
      <c r="I16" s="58">
        <v>494</v>
      </c>
      <c r="J16" s="58">
        <v>483</v>
      </c>
      <c r="K16" s="58">
        <v>481</v>
      </c>
      <c r="L16" s="59">
        <v>1935</v>
      </c>
      <c r="M16" s="58">
        <v>486</v>
      </c>
      <c r="N16" s="58">
        <v>374</v>
      </c>
      <c r="O16" s="58">
        <v>493</v>
      </c>
      <c r="P16" s="58">
        <v>468</v>
      </c>
      <c r="Q16" s="59">
        <v>1820</v>
      </c>
      <c r="R16" s="58">
        <v>447</v>
      </c>
      <c r="S16" s="58">
        <v>345</v>
      </c>
      <c r="T16" s="58">
        <v>377</v>
      </c>
      <c r="U16" s="58" t="s">
        <v>125</v>
      </c>
      <c r="V16" s="59">
        <v>1169</v>
      </c>
    </row>
    <row r="17" spans="1:22" ht="12.75" customHeight="1" x14ac:dyDescent="0.25">
      <c r="A17" s="63" t="s">
        <v>0</v>
      </c>
      <c r="B17" s="80"/>
      <c r="C17" s="58">
        <v>52</v>
      </c>
      <c r="D17" s="58">
        <v>59</v>
      </c>
      <c r="E17" s="58">
        <v>74</v>
      </c>
      <c r="F17" s="58">
        <v>85</v>
      </c>
      <c r="G17" s="59">
        <v>271</v>
      </c>
      <c r="H17" s="58">
        <v>75</v>
      </c>
      <c r="I17" s="58">
        <v>97</v>
      </c>
      <c r="J17" s="58">
        <v>122</v>
      </c>
      <c r="K17" s="58">
        <v>119</v>
      </c>
      <c r="L17" s="59">
        <v>413</v>
      </c>
      <c r="M17" s="58">
        <v>103</v>
      </c>
      <c r="N17" s="58">
        <v>125</v>
      </c>
      <c r="O17" s="58">
        <v>151</v>
      </c>
      <c r="P17" s="58">
        <v>197</v>
      </c>
      <c r="Q17" s="59">
        <v>575</v>
      </c>
      <c r="R17" s="58">
        <v>148</v>
      </c>
      <c r="S17" s="58">
        <v>96</v>
      </c>
      <c r="T17" s="58">
        <v>85</v>
      </c>
      <c r="U17" s="58" t="s">
        <v>125</v>
      </c>
      <c r="V17" s="59">
        <v>329</v>
      </c>
    </row>
    <row r="18" spans="1:22" ht="15.55" x14ac:dyDescent="0.25">
      <c r="A18" s="90" t="s">
        <v>17</v>
      </c>
      <c r="B18" s="91"/>
      <c r="C18" s="65">
        <v>4830</v>
      </c>
      <c r="D18" s="65">
        <v>5049</v>
      </c>
      <c r="E18" s="65">
        <v>5334</v>
      </c>
      <c r="F18" s="65">
        <v>5580</v>
      </c>
      <c r="G18" s="66">
        <v>20793</v>
      </c>
      <c r="H18" s="65">
        <v>6614</v>
      </c>
      <c r="I18" s="65">
        <v>5158</v>
      </c>
      <c r="J18" s="65">
        <v>5607</v>
      </c>
      <c r="K18" s="65">
        <v>4880</v>
      </c>
      <c r="L18" s="66">
        <v>22259</v>
      </c>
      <c r="M18" s="65">
        <v>5727</v>
      </c>
      <c r="N18" s="65">
        <v>4370</v>
      </c>
      <c r="O18" s="65">
        <v>4975</v>
      </c>
      <c r="P18" s="65">
        <v>4938</v>
      </c>
      <c r="Q18" s="66">
        <v>20010</v>
      </c>
      <c r="R18" s="65">
        <v>4697</v>
      </c>
      <c r="S18" s="65">
        <v>4573</v>
      </c>
      <c r="T18" s="65">
        <v>4441</v>
      </c>
      <c r="U18" s="65" t="s">
        <v>125</v>
      </c>
      <c r="V18" s="66">
        <v>13711</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889</v>
      </c>
      <c r="D21" s="58">
        <v>848</v>
      </c>
      <c r="E21" s="58">
        <v>934</v>
      </c>
      <c r="F21" s="58">
        <v>936</v>
      </c>
      <c r="G21" s="59">
        <v>3608</v>
      </c>
      <c r="H21" s="58">
        <v>908</v>
      </c>
      <c r="I21" s="58">
        <v>909</v>
      </c>
      <c r="J21" s="58">
        <v>964</v>
      </c>
      <c r="K21" s="58">
        <v>990</v>
      </c>
      <c r="L21" s="59">
        <v>3770</v>
      </c>
      <c r="M21" s="58">
        <v>1018</v>
      </c>
      <c r="N21" s="58">
        <v>895</v>
      </c>
      <c r="O21" s="58">
        <v>963</v>
      </c>
      <c r="P21" s="58">
        <v>985</v>
      </c>
      <c r="Q21" s="59">
        <v>3860</v>
      </c>
      <c r="R21" s="58">
        <v>994</v>
      </c>
      <c r="S21" s="58">
        <v>1026</v>
      </c>
      <c r="T21" s="58">
        <v>1004</v>
      </c>
      <c r="U21" s="58" t="s">
        <v>125</v>
      </c>
      <c r="V21" s="59">
        <v>3025</v>
      </c>
    </row>
    <row r="22" spans="1:22" ht="12.75" customHeight="1" x14ac:dyDescent="0.25">
      <c r="A22" s="81" t="s">
        <v>22</v>
      </c>
      <c r="B22" s="80"/>
      <c r="C22" s="58">
        <v>23</v>
      </c>
      <c r="D22" s="58">
        <v>27</v>
      </c>
      <c r="E22" s="58">
        <v>32</v>
      </c>
      <c r="F22" s="58">
        <v>33</v>
      </c>
      <c r="G22" s="59">
        <v>114</v>
      </c>
      <c r="H22" s="58">
        <v>26</v>
      </c>
      <c r="I22" s="58">
        <v>20</v>
      </c>
      <c r="J22" s="58">
        <v>21</v>
      </c>
      <c r="K22" s="58">
        <v>27</v>
      </c>
      <c r="L22" s="59">
        <v>95</v>
      </c>
      <c r="M22" s="58">
        <v>23</v>
      </c>
      <c r="N22" s="58">
        <v>24</v>
      </c>
      <c r="O22" s="58">
        <v>29</v>
      </c>
      <c r="P22" s="58">
        <v>26</v>
      </c>
      <c r="Q22" s="59">
        <v>102</v>
      </c>
      <c r="R22" s="58">
        <v>22</v>
      </c>
      <c r="S22" s="58">
        <v>30</v>
      </c>
      <c r="T22" s="58">
        <v>34</v>
      </c>
      <c r="U22" s="58" t="s">
        <v>125</v>
      </c>
      <c r="V22" s="59">
        <v>86</v>
      </c>
    </row>
    <row r="23" spans="1:22" ht="12.75" customHeight="1" x14ac:dyDescent="0.25">
      <c r="A23" s="81" t="s">
        <v>23</v>
      </c>
      <c r="B23" s="80"/>
      <c r="C23" s="58">
        <v>88</v>
      </c>
      <c r="D23" s="58">
        <v>80</v>
      </c>
      <c r="E23" s="58">
        <v>95</v>
      </c>
      <c r="F23" s="58">
        <v>83</v>
      </c>
      <c r="G23" s="59">
        <v>346</v>
      </c>
      <c r="H23" s="58">
        <v>83</v>
      </c>
      <c r="I23" s="58">
        <v>94</v>
      </c>
      <c r="J23" s="58">
        <v>90</v>
      </c>
      <c r="K23" s="58">
        <v>99</v>
      </c>
      <c r="L23" s="59">
        <v>366</v>
      </c>
      <c r="M23" s="58">
        <v>105</v>
      </c>
      <c r="N23" s="58">
        <v>89</v>
      </c>
      <c r="O23" s="58">
        <v>76</v>
      </c>
      <c r="P23" s="58">
        <v>82</v>
      </c>
      <c r="Q23" s="59">
        <v>352</v>
      </c>
      <c r="R23" s="58">
        <v>73</v>
      </c>
      <c r="S23" s="58">
        <v>87</v>
      </c>
      <c r="T23" s="58">
        <v>53</v>
      </c>
      <c r="U23" s="58" t="s">
        <v>125</v>
      </c>
      <c r="V23" s="59">
        <v>213</v>
      </c>
    </row>
    <row r="24" spans="1:22" ht="12.75" customHeight="1" x14ac:dyDescent="0.25">
      <c r="A24" s="81" t="s">
        <v>24</v>
      </c>
      <c r="B24" s="80"/>
      <c r="C24" s="58">
        <v>167</v>
      </c>
      <c r="D24" s="58">
        <v>157</v>
      </c>
      <c r="E24" s="58">
        <v>128</v>
      </c>
      <c r="F24" s="58">
        <v>154</v>
      </c>
      <c r="G24" s="59">
        <v>606</v>
      </c>
      <c r="H24" s="58">
        <v>178</v>
      </c>
      <c r="I24" s="58">
        <v>116</v>
      </c>
      <c r="J24" s="58">
        <v>143</v>
      </c>
      <c r="K24" s="58">
        <v>224</v>
      </c>
      <c r="L24" s="59">
        <v>661</v>
      </c>
      <c r="M24" s="58">
        <v>418</v>
      </c>
      <c r="N24" s="58">
        <v>252</v>
      </c>
      <c r="O24" s="58">
        <v>527</v>
      </c>
      <c r="P24" s="58">
        <v>365</v>
      </c>
      <c r="Q24" s="59">
        <v>1563</v>
      </c>
      <c r="R24" s="58">
        <v>629</v>
      </c>
      <c r="S24" s="58">
        <v>157</v>
      </c>
      <c r="T24" s="58">
        <v>253</v>
      </c>
      <c r="U24" s="58" t="s">
        <v>125</v>
      </c>
      <c r="V24" s="59">
        <v>1038</v>
      </c>
    </row>
    <row r="25" spans="1:22" ht="12.75" customHeight="1" x14ac:dyDescent="0.25">
      <c r="A25" s="63" t="s">
        <v>25</v>
      </c>
      <c r="B25" s="80"/>
      <c r="C25" s="58">
        <v>41</v>
      </c>
      <c r="D25" s="58">
        <v>35</v>
      </c>
      <c r="E25" s="58">
        <v>40</v>
      </c>
      <c r="F25" s="58">
        <v>46</v>
      </c>
      <c r="G25" s="59">
        <v>161</v>
      </c>
      <c r="H25" s="58">
        <v>36</v>
      </c>
      <c r="I25" s="58">
        <v>31</v>
      </c>
      <c r="J25" s="58">
        <v>39</v>
      </c>
      <c r="K25" s="58">
        <v>31</v>
      </c>
      <c r="L25" s="59">
        <v>137</v>
      </c>
      <c r="M25" s="58">
        <v>44</v>
      </c>
      <c r="N25" s="58">
        <v>34</v>
      </c>
      <c r="O25" s="58">
        <v>35</v>
      </c>
      <c r="P25" s="58">
        <v>31</v>
      </c>
      <c r="Q25" s="59">
        <v>144</v>
      </c>
      <c r="R25" s="58">
        <v>24</v>
      </c>
      <c r="S25" s="58">
        <v>42</v>
      </c>
      <c r="T25" s="58">
        <v>77</v>
      </c>
      <c r="U25" s="58" t="s">
        <v>125</v>
      </c>
      <c r="V25" s="59">
        <v>143</v>
      </c>
    </row>
    <row r="26" spans="1:22" ht="12.75" customHeight="1" x14ac:dyDescent="0.25">
      <c r="A26" s="81" t="s">
        <v>26</v>
      </c>
      <c r="B26" s="80"/>
      <c r="C26" s="58">
        <v>2802</v>
      </c>
      <c r="D26" s="58">
        <v>3149</v>
      </c>
      <c r="E26" s="58">
        <v>2893</v>
      </c>
      <c r="F26" s="58">
        <v>2573</v>
      </c>
      <c r="G26" s="59">
        <v>11417</v>
      </c>
      <c r="H26" s="58">
        <v>2745</v>
      </c>
      <c r="I26" s="58">
        <v>2203</v>
      </c>
      <c r="J26" s="58">
        <v>2034</v>
      </c>
      <c r="K26" s="58">
        <v>1973</v>
      </c>
      <c r="L26" s="59">
        <v>8955</v>
      </c>
      <c r="M26" s="58">
        <v>2181</v>
      </c>
      <c r="N26" s="58">
        <v>1587</v>
      </c>
      <c r="O26" s="58">
        <v>1828</v>
      </c>
      <c r="P26" s="58">
        <v>1574</v>
      </c>
      <c r="Q26" s="59">
        <v>7170</v>
      </c>
      <c r="R26" s="58">
        <v>1608</v>
      </c>
      <c r="S26" s="58">
        <v>1351</v>
      </c>
      <c r="T26" s="58">
        <v>1953</v>
      </c>
      <c r="U26" s="58" t="s">
        <v>125</v>
      </c>
      <c r="V26" s="59">
        <v>4911</v>
      </c>
    </row>
    <row r="27" spans="1:22" ht="12.75" customHeight="1" x14ac:dyDescent="0.25">
      <c r="A27" s="81" t="s">
        <v>27</v>
      </c>
      <c r="B27" s="80"/>
      <c r="C27" s="58">
        <v>931</v>
      </c>
      <c r="D27" s="58">
        <v>951</v>
      </c>
      <c r="E27" s="58">
        <v>1166</v>
      </c>
      <c r="F27" s="58">
        <v>965</v>
      </c>
      <c r="G27" s="59">
        <v>4014</v>
      </c>
      <c r="H27" s="58">
        <v>1093</v>
      </c>
      <c r="I27" s="58">
        <v>1021</v>
      </c>
      <c r="J27" s="58">
        <v>1075</v>
      </c>
      <c r="K27" s="58">
        <v>1108</v>
      </c>
      <c r="L27" s="59">
        <v>4298</v>
      </c>
      <c r="M27" s="58">
        <v>1091</v>
      </c>
      <c r="N27" s="58">
        <v>863</v>
      </c>
      <c r="O27" s="58">
        <v>972</v>
      </c>
      <c r="P27" s="58">
        <v>812</v>
      </c>
      <c r="Q27" s="59">
        <v>3739</v>
      </c>
      <c r="R27" s="58">
        <v>652</v>
      </c>
      <c r="S27" s="58">
        <v>521</v>
      </c>
      <c r="T27" s="58">
        <v>630</v>
      </c>
      <c r="U27" s="58" t="s">
        <v>125</v>
      </c>
      <c r="V27" s="59">
        <v>1802</v>
      </c>
    </row>
    <row r="28" spans="1:22" ht="12.75" customHeight="1" x14ac:dyDescent="0.25">
      <c r="A28" s="63" t="s">
        <v>28</v>
      </c>
      <c r="B28" s="80"/>
      <c r="C28" s="58">
        <v>1976</v>
      </c>
      <c r="D28" s="58">
        <v>2487</v>
      </c>
      <c r="E28" s="58">
        <v>1977</v>
      </c>
      <c r="F28" s="58">
        <v>1876</v>
      </c>
      <c r="G28" s="59">
        <v>8316</v>
      </c>
      <c r="H28" s="58">
        <v>2149</v>
      </c>
      <c r="I28" s="58">
        <v>1972</v>
      </c>
      <c r="J28" s="58">
        <v>1893</v>
      </c>
      <c r="K28" s="58">
        <v>2015</v>
      </c>
      <c r="L28" s="59">
        <v>8029</v>
      </c>
      <c r="M28" s="58">
        <v>2043</v>
      </c>
      <c r="N28" s="58">
        <v>1623</v>
      </c>
      <c r="O28" s="58">
        <v>1835</v>
      </c>
      <c r="P28" s="58">
        <v>1578</v>
      </c>
      <c r="Q28" s="59">
        <v>7079</v>
      </c>
      <c r="R28" s="58">
        <v>3012</v>
      </c>
      <c r="S28" s="58">
        <v>2717</v>
      </c>
      <c r="T28" s="58">
        <v>3527</v>
      </c>
      <c r="U28" s="58" t="s">
        <v>125</v>
      </c>
      <c r="V28" s="59">
        <v>9257</v>
      </c>
    </row>
    <row r="29" spans="1:22" ht="12.75" customHeight="1" x14ac:dyDescent="0.25">
      <c r="A29" s="81" t="s">
        <v>1</v>
      </c>
      <c r="B29" s="80"/>
      <c r="C29" s="58">
        <v>972</v>
      </c>
      <c r="D29" s="58">
        <v>1191</v>
      </c>
      <c r="E29" s="58">
        <v>1302</v>
      </c>
      <c r="F29" s="58">
        <v>1469</v>
      </c>
      <c r="G29" s="59">
        <v>4935</v>
      </c>
      <c r="H29" s="58">
        <v>1133</v>
      </c>
      <c r="I29" s="58">
        <v>1198</v>
      </c>
      <c r="J29" s="58">
        <v>1347</v>
      </c>
      <c r="K29" s="58">
        <v>1417</v>
      </c>
      <c r="L29" s="59">
        <v>5094</v>
      </c>
      <c r="M29" s="58">
        <v>1118</v>
      </c>
      <c r="N29" s="58">
        <v>1381</v>
      </c>
      <c r="O29" s="58">
        <v>1319</v>
      </c>
      <c r="P29" s="58">
        <v>1363</v>
      </c>
      <c r="Q29" s="59">
        <v>5180</v>
      </c>
      <c r="R29" s="58">
        <v>1150</v>
      </c>
      <c r="S29" s="58">
        <v>795</v>
      </c>
      <c r="T29" s="58">
        <v>1385</v>
      </c>
      <c r="U29" s="58" t="s">
        <v>125</v>
      </c>
      <c r="V29" s="59">
        <v>3331</v>
      </c>
    </row>
    <row r="30" spans="1:22" ht="12.75" customHeight="1" x14ac:dyDescent="0.25">
      <c r="A30" s="81" t="s">
        <v>0</v>
      </c>
      <c r="B30" s="80"/>
      <c r="C30" s="58">
        <v>214</v>
      </c>
      <c r="D30" s="58">
        <v>203</v>
      </c>
      <c r="E30" s="58">
        <v>187</v>
      </c>
      <c r="F30" s="58">
        <v>262</v>
      </c>
      <c r="G30" s="59">
        <v>865</v>
      </c>
      <c r="H30" s="58">
        <v>212</v>
      </c>
      <c r="I30" s="58">
        <v>207</v>
      </c>
      <c r="J30" s="58">
        <v>191</v>
      </c>
      <c r="K30" s="58">
        <v>260</v>
      </c>
      <c r="L30" s="59">
        <v>871</v>
      </c>
      <c r="M30" s="58">
        <v>201</v>
      </c>
      <c r="N30" s="58">
        <v>212</v>
      </c>
      <c r="O30" s="58">
        <v>209</v>
      </c>
      <c r="P30" s="58">
        <v>293</v>
      </c>
      <c r="Q30" s="59">
        <v>915</v>
      </c>
      <c r="R30" s="58">
        <v>188</v>
      </c>
      <c r="S30" s="58">
        <v>144</v>
      </c>
      <c r="T30" s="58">
        <v>198</v>
      </c>
      <c r="U30" s="58" t="s">
        <v>125</v>
      </c>
      <c r="V30" s="59">
        <v>530</v>
      </c>
    </row>
    <row r="31" spans="1:22" ht="12.75" customHeight="1" x14ac:dyDescent="0.25">
      <c r="A31" s="92" t="s">
        <v>18</v>
      </c>
      <c r="B31" s="93"/>
      <c r="C31" s="89">
        <v>8102</v>
      </c>
      <c r="D31" s="89">
        <v>9128</v>
      </c>
      <c r="E31" s="89">
        <v>8754</v>
      </c>
      <c r="F31" s="89">
        <v>8397</v>
      </c>
      <c r="G31" s="83">
        <v>34380</v>
      </c>
      <c r="H31" s="89">
        <v>8564</v>
      </c>
      <c r="I31" s="89">
        <v>7771</v>
      </c>
      <c r="J31" s="89">
        <v>7796</v>
      </c>
      <c r="K31" s="89">
        <v>8146</v>
      </c>
      <c r="L31" s="83">
        <v>32276</v>
      </c>
      <c r="M31" s="89">
        <v>8242</v>
      </c>
      <c r="N31" s="89">
        <v>6961</v>
      </c>
      <c r="O31" s="89">
        <v>7791</v>
      </c>
      <c r="P31" s="89">
        <v>7108</v>
      </c>
      <c r="Q31" s="83">
        <v>30102</v>
      </c>
      <c r="R31" s="89">
        <v>8352</v>
      </c>
      <c r="S31" s="89">
        <v>6870</v>
      </c>
      <c r="T31" s="89">
        <v>9115</v>
      </c>
      <c r="U31" s="89" t="s">
        <v>125</v>
      </c>
      <c r="V31" s="83">
        <v>24338</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88"/>
      <c r="D33" s="88"/>
      <c r="E33" s="88"/>
      <c r="F33" s="88"/>
      <c r="G33" s="88"/>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346</v>
      </c>
      <c r="D36" s="58">
        <v>355</v>
      </c>
      <c r="E36" s="58">
        <v>443</v>
      </c>
      <c r="F36" s="58">
        <v>405</v>
      </c>
      <c r="G36" s="59">
        <v>1550</v>
      </c>
      <c r="H36" s="58">
        <v>433</v>
      </c>
      <c r="I36" s="58">
        <v>462</v>
      </c>
      <c r="J36" s="58">
        <v>843</v>
      </c>
      <c r="K36" s="58">
        <v>401</v>
      </c>
      <c r="L36" s="59">
        <v>2138</v>
      </c>
      <c r="M36" s="58">
        <v>427</v>
      </c>
      <c r="N36" s="58">
        <v>539</v>
      </c>
      <c r="O36" s="58">
        <v>511</v>
      </c>
      <c r="P36" s="58">
        <v>587</v>
      </c>
      <c r="Q36" s="59">
        <v>2063</v>
      </c>
      <c r="R36" s="58">
        <v>485</v>
      </c>
      <c r="S36" s="58">
        <v>400</v>
      </c>
      <c r="T36" s="58">
        <v>527</v>
      </c>
      <c r="U36" s="58" t="s">
        <v>125</v>
      </c>
      <c r="V36" s="59">
        <v>1412</v>
      </c>
    </row>
    <row r="37" spans="1:22" ht="12.75" customHeight="1" x14ac:dyDescent="0.25">
      <c r="A37" s="63" t="s">
        <v>71</v>
      </c>
      <c r="B37" s="54"/>
      <c r="C37" s="58">
        <v>96</v>
      </c>
      <c r="D37" s="58">
        <v>45</v>
      </c>
      <c r="E37" s="58">
        <v>62</v>
      </c>
      <c r="F37" s="58">
        <v>55</v>
      </c>
      <c r="G37" s="59">
        <v>259</v>
      </c>
      <c r="H37" s="58">
        <v>77</v>
      </c>
      <c r="I37" s="58">
        <v>51</v>
      </c>
      <c r="J37" s="58">
        <v>57</v>
      </c>
      <c r="K37" s="58">
        <v>51</v>
      </c>
      <c r="L37" s="59">
        <v>237</v>
      </c>
      <c r="M37" s="58">
        <v>59</v>
      </c>
      <c r="N37" s="58">
        <v>80</v>
      </c>
      <c r="O37" s="58">
        <v>61</v>
      </c>
      <c r="P37" s="58">
        <v>75</v>
      </c>
      <c r="Q37" s="59">
        <v>275</v>
      </c>
      <c r="R37" s="58">
        <v>50</v>
      </c>
      <c r="S37" s="58">
        <v>39</v>
      </c>
      <c r="T37" s="58">
        <v>36</v>
      </c>
      <c r="U37" s="58" t="s">
        <v>125</v>
      </c>
      <c r="V37" s="59">
        <v>125</v>
      </c>
    </row>
    <row r="38" spans="1:22" ht="12.75" customHeight="1" x14ac:dyDescent="0.25">
      <c r="A38" s="63" t="s">
        <v>82</v>
      </c>
      <c r="B38" s="54"/>
      <c r="C38" s="58">
        <v>3566</v>
      </c>
      <c r="D38" s="58">
        <v>3801</v>
      </c>
      <c r="E38" s="58">
        <v>3542</v>
      </c>
      <c r="F38" s="58">
        <v>3431</v>
      </c>
      <c r="G38" s="59">
        <v>14340</v>
      </c>
      <c r="H38" s="58">
        <v>4356</v>
      </c>
      <c r="I38" s="58">
        <v>3257</v>
      </c>
      <c r="J38" s="58">
        <v>3477</v>
      </c>
      <c r="K38" s="58">
        <v>2743</v>
      </c>
      <c r="L38" s="59">
        <v>13832</v>
      </c>
      <c r="M38" s="58">
        <v>3879</v>
      </c>
      <c r="N38" s="58">
        <v>2352</v>
      </c>
      <c r="O38" s="58">
        <v>2766</v>
      </c>
      <c r="P38" s="58">
        <v>2782</v>
      </c>
      <c r="Q38" s="59">
        <v>11778</v>
      </c>
      <c r="R38" s="58">
        <v>2315</v>
      </c>
      <c r="S38" s="58">
        <v>2546</v>
      </c>
      <c r="T38" s="58">
        <v>2554</v>
      </c>
      <c r="U38" s="58" t="s">
        <v>125</v>
      </c>
      <c r="V38" s="59">
        <v>7415</v>
      </c>
    </row>
    <row r="39" spans="1:22" ht="12.75" customHeight="1" x14ac:dyDescent="0.25">
      <c r="A39" s="63" t="s">
        <v>35</v>
      </c>
      <c r="B39" s="54"/>
      <c r="C39" s="58">
        <v>41</v>
      </c>
      <c r="D39" s="58">
        <v>129</v>
      </c>
      <c r="E39" s="58">
        <v>69</v>
      </c>
      <c r="F39" s="58">
        <v>69</v>
      </c>
      <c r="G39" s="59">
        <v>308</v>
      </c>
      <c r="H39" s="58">
        <v>60</v>
      </c>
      <c r="I39" s="58">
        <v>58</v>
      </c>
      <c r="J39" s="58">
        <v>70</v>
      </c>
      <c r="K39" s="58">
        <v>43</v>
      </c>
      <c r="L39" s="59">
        <v>231</v>
      </c>
      <c r="M39" s="58">
        <v>55</v>
      </c>
      <c r="N39" s="58">
        <v>51</v>
      </c>
      <c r="O39" s="58">
        <v>56</v>
      </c>
      <c r="P39" s="58">
        <v>51</v>
      </c>
      <c r="Q39" s="59">
        <v>212</v>
      </c>
      <c r="R39" s="58">
        <v>78</v>
      </c>
      <c r="S39" s="58">
        <v>159</v>
      </c>
      <c r="T39" s="58">
        <v>35</v>
      </c>
      <c r="U39" s="58" t="s">
        <v>125</v>
      </c>
      <c r="V39" s="59">
        <v>273</v>
      </c>
    </row>
    <row r="40" spans="1:22" ht="12.75" customHeight="1" x14ac:dyDescent="0.25">
      <c r="A40" s="63" t="s">
        <v>72</v>
      </c>
      <c r="B40" s="54"/>
      <c r="C40" s="58">
        <v>138</v>
      </c>
      <c r="D40" s="58">
        <v>99</v>
      </c>
      <c r="E40" s="58">
        <v>159</v>
      </c>
      <c r="F40" s="58">
        <v>186</v>
      </c>
      <c r="G40" s="59">
        <v>583</v>
      </c>
      <c r="H40" s="58">
        <v>138</v>
      </c>
      <c r="I40" s="58">
        <v>130</v>
      </c>
      <c r="J40" s="58">
        <v>166</v>
      </c>
      <c r="K40" s="58">
        <v>164</v>
      </c>
      <c r="L40" s="59">
        <v>598</v>
      </c>
      <c r="M40" s="58">
        <v>128</v>
      </c>
      <c r="N40" s="58">
        <v>131</v>
      </c>
      <c r="O40" s="58">
        <v>192</v>
      </c>
      <c r="P40" s="58">
        <v>187</v>
      </c>
      <c r="Q40" s="59">
        <v>639</v>
      </c>
      <c r="R40" s="58">
        <v>99</v>
      </c>
      <c r="S40" s="58">
        <v>104</v>
      </c>
      <c r="T40" s="58">
        <v>83</v>
      </c>
      <c r="U40" s="58" t="s">
        <v>125</v>
      </c>
      <c r="V40" s="59">
        <v>286</v>
      </c>
    </row>
    <row r="41" spans="1:22" ht="12.75" customHeight="1" x14ac:dyDescent="0.25">
      <c r="A41" s="63" t="s">
        <v>36</v>
      </c>
      <c r="B41" s="54"/>
      <c r="C41" s="58">
        <v>339</v>
      </c>
      <c r="D41" s="58">
        <v>379</v>
      </c>
      <c r="E41" s="58">
        <v>794</v>
      </c>
      <c r="F41" s="58">
        <v>1180</v>
      </c>
      <c r="G41" s="59">
        <v>2692</v>
      </c>
      <c r="H41" s="58">
        <v>1221</v>
      </c>
      <c r="I41" s="58">
        <v>941</v>
      </c>
      <c r="J41" s="58">
        <v>774</v>
      </c>
      <c r="K41" s="58">
        <v>1232</v>
      </c>
      <c r="L41" s="59">
        <v>4168</v>
      </c>
      <c r="M41" s="58">
        <v>934</v>
      </c>
      <c r="N41" s="58">
        <v>964</v>
      </c>
      <c r="O41" s="58">
        <v>1063</v>
      </c>
      <c r="P41" s="58">
        <v>1039</v>
      </c>
      <c r="Q41" s="59">
        <v>4001</v>
      </c>
      <c r="R41" s="58">
        <v>1425</v>
      </c>
      <c r="S41" s="58">
        <v>1171</v>
      </c>
      <c r="T41" s="58">
        <v>992</v>
      </c>
      <c r="U41" s="58" t="s">
        <v>125</v>
      </c>
      <c r="V41" s="59">
        <v>3587</v>
      </c>
    </row>
    <row r="42" spans="1:22" ht="12.75" customHeight="1" x14ac:dyDescent="0.25">
      <c r="A42" s="63" t="s">
        <v>34</v>
      </c>
      <c r="B42" s="54"/>
      <c r="C42" s="58">
        <v>156</v>
      </c>
      <c r="D42" s="58">
        <v>31</v>
      </c>
      <c r="E42" s="58">
        <v>43</v>
      </c>
      <c r="F42" s="58">
        <v>45</v>
      </c>
      <c r="G42" s="59">
        <v>275</v>
      </c>
      <c r="H42" s="58">
        <v>48</v>
      </c>
      <c r="I42" s="58">
        <v>49</v>
      </c>
      <c r="J42" s="58">
        <v>42</v>
      </c>
      <c r="K42" s="58">
        <v>46</v>
      </c>
      <c r="L42" s="59">
        <v>186</v>
      </c>
      <c r="M42" s="58">
        <v>46</v>
      </c>
      <c r="N42" s="58">
        <v>39</v>
      </c>
      <c r="O42" s="58">
        <v>56</v>
      </c>
      <c r="P42" s="58">
        <v>52</v>
      </c>
      <c r="Q42" s="59">
        <v>194</v>
      </c>
      <c r="R42" s="58">
        <v>41</v>
      </c>
      <c r="S42" s="58">
        <v>33</v>
      </c>
      <c r="T42" s="58">
        <v>39</v>
      </c>
      <c r="U42" s="58" t="s">
        <v>125</v>
      </c>
      <c r="V42" s="59">
        <v>113</v>
      </c>
    </row>
    <row r="43" spans="1:22" ht="12.75" customHeight="1" x14ac:dyDescent="0.25">
      <c r="A43" s="63" t="s">
        <v>73</v>
      </c>
      <c r="B43" s="54"/>
      <c r="C43" s="58">
        <v>148</v>
      </c>
      <c r="D43" s="58">
        <v>207</v>
      </c>
      <c r="E43" s="58">
        <v>205</v>
      </c>
      <c r="F43" s="58">
        <v>209</v>
      </c>
      <c r="G43" s="59">
        <v>770</v>
      </c>
      <c r="H43" s="58">
        <v>273</v>
      </c>
      <c r="I43" s="58">
        <v>209</v>
      </c>
      <c r="J43" s="58">
        <v>174</v>
      </c>
      <c r="K43" s="58">
        <v>196</v>
      </c>
      <c r="L43" s="59">
        <v>851</v>
      </c>
      <c r="M43" s="58">
        <v>196</v>
      </c>
      <c r="N43" s="58">
        <v>207</v>
      </c>
      <c r="O43" s="58">
        <v>266</v>
      </c>
      <c r="P43" s="58">
        <v>159</v>
      </c>
      <c r="Q43" s="59">
        <v>828</v>
      </c>
      <c r="R43" s="58">
        <v>202</v>
      </c>
      <c r="S43" s="58">
        <v>107</v>
      </c>
      <c r="T43" s="58">
        <v>172</v>
      </c>
      <c r="U43" s="58" t="s">
        <v>125</v>
      </c>
      <c r="V43" s="59">
        <v>481</v>
      </c>
    </row>
    <row r="44" spans="1:22" ht="12.75" customHeight="1" x14ac:dyDescent="0.25">
      <c r="A44" s="63" t="s">
        <v>85</v>
      </c>
      <c r="B44" s="54"/>
      <c r="C44" s="58" t="s">
        <v>125</v>
      </c>
      <c r="D44" s="58">
        <v>2</v>
      </c>
      <c r="E44" s="58">
        <v>15</v>
      </c>
      <c r="F44" s="58">
        <v>0</v>
      </c>
      <c r="G44" s="59">
        <v>17</v>
      </c>
      <c r="H44" s="58">
        <v>8</v>
      </c>
      <c r="I44" s="58">
        <v>0</v>
      </c>
      <c r="J44" s="58">
        <v>4</v>
      </c>
      <c r="K44" s="58">
        <v>5</v>
      </c>
      <c r="L44" s="59">
        <v>17</v>
      </c>
      <c r="M44" s="58">
        <v>3</v>
      </c>
      <c r="N44" s="58">
        <v>6</v>
      </c>
      <c r="O44" s="58">
        <v>5</v>
      </c>
      <c r="P44" s="58">
        <v>5</v>
      </c>
      <c r="Q44" s="59">
        <v>19</v>
      </c>
      <c r="R44" s="58">
        <v>3</v>
      </c>
      <c r="S44" s="58">
        <v>13</v>
      </c>
      <c r="T44" s="58">
        <v>4</v>
      </c>
      <c r="U44" s="58" t="s">
        <v>125</v>
      </c>
      <c r="V44" s="59">
        <v>20</v>
      </c>
    </row>
    <row r="45" spans="1:22" ht="12.75" customHeight="1" x14ac:dyDescent="0.25">
      <c r="A45" s="90" t="s">
        <v>17</v>
      </c>
      <c r="B45" s="69"/>
      <c r="C45" s="65">
        <v>4830</v>
      </c>
      <c r="D45" s="65">
        <v>5049</v>
      </c>
      <c r="E45" s="65">
        <v>5334</v>
      </c>
      <c r="F45" s="65">
        <v>5580</v>
      </c>
      <c r="G45" s="82">
        <v>20793</v>
      </c>
      <c r="H45" s="65">
        <v>6614</v>
      </c>
      <c r="I45" s="65">
        <v>5158</v>
      </c>
      <c r="J45" s="65">
        <v>5607</v>
      </c>
      <c r="K45" s="65">
        <v>4880</v>
      </c>
      <c r="L45" s="82">
        <v>22259</v>
      </c>
      <c r="M45" s="65">
        <v>5727</v>
      </c>
      <c r="N45" s="65">
        <v>4370</v>
      </c>
      <c r="O45" s="65">
        <v>4975</v>
      </c>
      <c r="P45" s="65">
        <v>4938</v>
      </c>
      <c r="Q45" s="82">
        <v>20010</v>
      </c>
      <c r="R45" s="65">
        <v>4697</v>
      </c>
      <c r="S45" s="65">
        <v>4573</v>
      </c>
      <c r="T45" s="65">
        <v>4441</v>
      </c>
      <c r="U45" s="65" t="s">
        <v>125</v>
      </c>
      <c r="V45" s="82">
        <v>13711</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929</v>
      </c>
      <c r="D48" s="58">
        <v>922</v>
      </c>
      <c r="E48" s="58">
        <v>1096</v>
      </c>
      <c r="F48" s="58">
        <v>1384</v>
      </c>
      <c r="G48" s="59">
        <v>4331</v>
      </c>
      <c r="H48" s="58">
        <v>1161</v>
      </c>
      <c r="I48" s="58">
        <v>1141</v>
      </c>
      <c r="J48" s="58">
        <v>1373</v>
      </c>
      <c r="K48" s="58">
        <v>1453</v>
      </c>
      <c r="L48" s="59">
        <v>5128</v>
      </c>
      <c r="M48" s="58">
        <v>1170</v>
      </c>
      <c r="N48" s="58">
        <v>1108</v>
      </c>
      <c r="O48" s="58">
        <v>1375</v>
      </c>
      <c r="P48" s="58">
        <v>1380</v>
      </c>
      <c r="Q48" s="59">
        <v>5033</v>
      </c>
      <c r="R48" s="58">
        <v>2236</v>
      </c>
      <c r="S48" s="58">
        <v>2468</v>
      </c>
      <c r="T48" s="58">
        <v>3151</v>
      </c>
      <c r="U48" s="58" t="s">
        <v>125</v>
      </c>
      <c r="V48" s="59">
        <v>7855</v>
      </c>
    </row>
    <row r="49" spans="1:22" ht="12.75" customHeight="1" x14ac:dyDescent="0.25">
      <c r="A49" s="63" t="s">
        <v>71</v>
      </c>
      <c r="B49" s="84"/>
      <c r="C49" s="58">
        <v>55</v>
      </c>
      <c r="D49" s="58">
        <v>46</v>
      </c>
      <c r="E49" s="58">
        <v>58</v>
      </c>
      <c r="F49" s="58">
        <v>67</v>
      </c>
      <c r="G49" s="59">
        <v>226</v>
      </c>
      <c r="H49" s="58">
        <v>100</v>
      </c>
      <c r="I49" s="58">
        <v>34</v>
      </c>
      <c r="J49" s="58">
        <v>51</v>
      </c>
      <c r="K49" s="58">
        <v>145</v>
      </c>
      <c r="L49" s="59">
        <v>330</v>
      </c>
      <c r="M49" s="58">
        <v>140</v>
      </c>
      <c r="N49" s="58">
        <v>93</v>
      </c>
      <c r="O49" s="58">
        <v>73</v>
      </c>
      <c r="P49" s="58">
        <v>60</v>
      </c>
      <c r="Q49" s="59">
        <v>365</v>
      </c>
      <c r="R49" s="58">
        <v>336</v>
      </c>
      <c r="S49" s="58">
        <v>40</v>
      </c>
      <c r="T49" s="58">
        <v>72</v>
      </c>
      <c r="U49" s="58" t="s">
        <v>125</v>
      </c>
      <c r="V49" s="59">
        <v>448</v>
      </c>
    </row>
    <row r="50" spans="1:22" ht="12.75" customHeight="1" x14ac:dyDescent="0.25">
      <c r="A50" s="63" t="s">
        <v>82</v>
      </c>
      <c r="B50" s="84"/>
      <c r="C50" s="58">
        <v>5090</v>
      </c>
      <c r="D50" s="58">
        <v>5460</v>
      </c>
      <c r="E50" s="58">
        <v>5648</v>
      </c>
      <c r="F50" s="58">
        <v>5288</v>
      </c>
      <c r="G50" s="59">
        <v>21485</v>
      </c>
      <c r="H50" s="58">
        <v>5302</v>
      </c>
      <c r="I50" s="58">
        <v>5158</v>
      </c>
      <c r="J50" s="58">
        <v>5175</v>
      </c>
      <c r="K50" s="58">
        <v>5302</v>
      </c>
      <c r="L50" s="59">
        <v>20938</v>
      </c>
      <c r="M50" s="58">
        <v>5552</v>
      </c>
      <c r="N50" s="58">
        <v>4514</v>
      </c>
      <c r="O50" s="58">
        <v>5147</v>
      </c>
      <c r="P50" s="58">
        <v>4442</v>
      </c>
      <c r="Q50" s="59">
        <v>19655</v>
      </c>
      <c r="R50" s="58">
        <v>4366</v>
      </c>
      <c r="S50" s="58">
        <v>3398</v>
      </c>
      <c r="T50" s="58">
        <v>4720</v>
      </c>
      <c r="U50" s="58" t="s">
        <v>125</v>
      </c>
      <c r="V50" s="59">
        <v>12484</v>
      </c>
    </row>
    <row r="51" spans="1:22" ht="12.75" customHeight="1" x14ac:dyDescent="0.25">
      <c r="A51" s="63" t="s">
        <v>35</v>
      </c>
      <c r="B51" s="84"/>
      <c r="C51" s="58">
        <v>148</v>
      </c>
      <c r="D51" s="58">
        <v>83</v>
      </c>
      <c r="E51" s="58">
        <v>77</v>
      </c>
      <c r="F51" s="58">
        <v>89</v>
      </c>
      <c r="G51" s="59">
        <v>397</v>
      </c>
      <c r="H51" s="58">
        <v>86</v>
      </c>
      <c r="I51" s="58">
        <v>92</v>
      </c>
      <c r="J51" s="58">
        <v>103</v>
      </c>
      <c r="K51" s="58">
        <v>116</v>
      </c>
      <c r="L51" s="59">
        <v>397</v>
      </c>
      <c r="M51" s="58">
        <v>114</v>
      </c>
      <c r="N51" s="58">
        <v>124</v>
      </c>
      <c r="O51" s="58">
        <v>126</v>
      </c>
      <c r="P51" s="58">
        <v>157</v>
      </c>
      <c r="Q51" s="59">
        <v>521</v>
      </c>
      <c r="R51" s="58">
        <v>131</v>
      </c>
      <c r="S51" s="58">
        <v>107</v>
      </c>
      <c r="T51" s="58">
        <v>121</v>
      </c>
      <c r="U51" s="58" t="s">
        <v>125</v>
      </c>
      <c r="V51" s="59">
        <v>359</v>
      </c>
    </row>
    <row r="52" spans="1:22" ht="12.75" customHeight="1" x14ac:dyDescent="0.25">
      <c r="A52" s="63" t="s">
        <v>72</v>
      </c>
      <c r="B52" s="84"/>
      <c r="C52" s="58">
        <v>60</v>
      </c>
      <c r="D52" s="58">
        <v>96</v>
      </c>
      <c r="E52" s="58">
        <v>49</v>
      </c>
      <c r="F52" s="58">
        <v>64</v>
      </c>
      <c r="G52" s="59">
        <v>269</v>
      </c>
      <c r="H52" s="58">
        <v>73</v>
      </c>
      <c r="I52" s="58">
        <v>92</v>
      </c>
      <c r="J52" s="58">
        <v>70</v>
      </c>
      <c r="K52" s="58">
        <v>75</v>
      </c>
      <c r="L52" s="59">
        <v>310</v>
      </c>
      <c r="M52" s="58">
        <v>80</v>
      </c>
      <c r="N52" s="58">
        <v>84</v>
      </c>
      <c r="O52" s="58">
        <v>115</v>
      </c>
      <c r="P52" s="58">
        <v>118</v>
      </c>
      <c r="Q52" s="59">
        <v>397</v>
      </c>
      <c r="R52" s="58">
        <v>123</v>
      </c>
      <c r="S52" s="58">
        <v>121</v>
      </c>
      <c r="T52" s="58">
        <v>87</v>
      </c>
      <c r="U52" s="58" t="s">
        <v>125</v>
      </c>
      <c r="V52" s="59">
        <v>331</v>
      </c>
    </row>
    <row r="53" spans="1:22" ht="12.75" customHeight="1" x14ac:dyDescent="0.25">
      <c r="A53" s="63" t="s">
        <v>36</v>
      </c>
      <c r="B53" s="84"/>
      <c r="C53" s="58">
        <v>789</v>
      </c>
      <c r="D53" s="58">
        <v>1286</v>
      </c>
      <c r="E53" s="58">
        <v>821</v>
      </c>
      <c r="F53" s="58">
        <v>663</v>
      </c>
      <c r="G53" s="59">
        <v>3559</v>
      </c>
      <c r="H53" s="58">
        <v>678</v>
      </c>
      <c r="I53" s="58">
        <v>602</v>
      </c>
      <c r="J53" s="58">
        <v>552</v>
      </c>
      <c r="K53" s="58">
        <v>616</v>
      </c>
      <c r="L53" s="59">
        <v>2448</v>
      </c>
      <c r="M53" s="58">
        <v>618</v>
      </c>
      <c r="N53" s="58">
        <v>587</v>
      </c>
      <c r="O53" s="58">
        <v>603</v>
      </c>
      <c r="P53" s="58">
        <v>573</v>
      </c>
      <c r="Q53" s="59">
        <v>2382</v>
      </c>
      <c r="R53" s="58">
        <v>747</v>
      </c>
      <c r="S53" s="58">
        <v>441</v>
      </c>
      <c r="T53" s="58">
        <v>704</v>
      </c>
      <c r="U53" s="58" t="s">
        <v>125</v>
      </c>
      <c r="V53" s="59">
        <v>1892</v>
      </c>
    </row>
    <row r="54" spans="1:22" ht="12.75" customHeight="1" x14ac:dyDescent="0.25">
      <c r="A54" s="63" t="s">
        <v>34</v>
      </c>
      <c r="B54" s="84"/>
      <c r="C54" s="58">
        <v>117</v>
      </c>
      <c r="D54" s="58">
        <v>77</v>
      </c>
      <c r="E54" s="58">
        <v>119</v>
      </c>
      <c r="F54" s="58">
        <v>91</v>
      </c>
      <c r="G54" s="59">
        <v>405</v>
      </c>
      <c r="H54" s="58">
        <v>99</v>
      </c>
      <c r="I54" s="58">
        <v>106</v>
      </c>
      <c r="J54" s="58">
        <v>117</v>
      </c>
      <c r="K54" s="58">
        <v>117</v>
      </c>
      <c r="L54" s="59">
        <v>439</v>
      </c>
      <c r="M54" s="58">
        <v>126</v>
      </c>
      <c r="N54" s="58">
        <v>126</v>
      </c>
      <c r="O54" s="58">
        <v>106</v>
      </c>
      <c r="P54" s="58">
        <v>83</v>
      </c>
      <c r="Q54" s="59">
        <v>441</v>
      </c>
      <c r="R54" s="58">
        <v>162</v>
      </c>
      <c r="S54" s="58">
        <v>124</v>
      </c>
      <c r="T54" s="58">
        <v>90</v>
      </c>
      <c r="U54" s="58" t="s">
        <v>125</v>
      </c>
      <c r="V54" s="59">
        <v>376</v>
      </c>
    </row>
    <row r="55" spans="1:22" ht="12.75" customHeight="1" x14ac:dyDescent="0.25">
      <c r="A55" s="63" t="s">
        <v>73</v>
      </c>
      <c r="B55" s="84"/>
      <c r="C55" s="58">
        <v>913</v>
      </c>
      <c r="D55" s="58">
        <v>1157</v>
      </c>
      <c r="E55" s="58">
        <v>886</v>
      </c>
      <c r="F55" s="58">
        <v>751</v>
      </c>
      <c r="G55" s="59">
        <v>3708</v>
      </c>
      <c r="H55" s="58">
        <v>1065</v>
      </c>
      <c r="I55" s="58">
        <v>546</v>
      </c>
      <c r="J55" s="58">
        <v>355</v>
      </c>
      <c r="K55" s="58">
        <v>321</v>
      </c>
      <c r="L55" s="59">
        <v>2287</v>
      </c>
      <c r="M55" s="58">
        <v>442</v>
      </c>
      <c r="N55" s="58">
        <v>324</v>
      </c>
      <c r="O55" s="58">
        <v>247</v>
      </c>
      <c r="P55" s="58">
        <v>296</v>
      </c>
      <c r="Q55" s="59">
        <v>1309</v>
      </c>
      <c r="R55" s="58">
        <v>251</v>
      </c>
      <c r="S55" s="58">
        <v>170</v>
      </c>
      <c r="T55" s="58">
        <v>171</v>
      </c>
      <c r="U55" s="58" t="s">
        <v>125</v>
      </c>
      <c r="V55" s="59">
        <v>592</v>
      </c>
    </row>
    <row r="56" spans="1:22" ht="12.75" customHeight="1" x14ac:dyDescent="0.25">
      <c r="A56" s="63" t="s">
        <v>85</v>
      </c>
      <c r="B56" s="84"/>
      <c r="C56" s="58" t="s">
        <v>125</v>
      </c>
      <c r="D56" s="58" t="s">
        <v>125</v>
      </c>
      <c r="E56" s="58" t="s">
        <v>125</v>
      </c>
      <c r="F56" s="58" t="s">
        <v>125</v>
      </c>
      <c r="G56" s="59" t="s">
        <v>125</v>
      </c>
      <c r="H56" s="58" t="s">
        <v>125</v>
      </c>
      <c r="I56" s="58" t="s">
        <v>125</v>
      </c>
      <c r="J56" s="58" t="s">
        <v>125</v>
      </c>
      <c r="K56" s="58" t="s">
        <v>125</v>
      </c>
      <c r="L56" s="59" t="s">
        <v>125</v>
      </c>
      <c r="M56" s="58" t="s">
        <v>125</v>
      </c>
      <c r="N56" s="58" t="s">
        <v>125</v>
      </c>
      <c r="O56" s="58" t="s">
        <v>125</v>
      </c>
      <c r="P56" s="58" t="s">
        <v>125</v>
      </c>
      <c r="Q56" s="59" t="s">
        <v>125</v>
      </c>
      <c r="R56" s="58" t="s">
        <v>125</v>
      </c>
      <c r="S56" s="58" t="s">
        <v>125</v>
      </c>
      <c r="T56" s="58" t="s">
        <v>125</v>
      </c>
      <c r="U56" s="58" t="s">
        <v>125</v>
      </c>
      <c r="V56" s="59" t="s">
        <v>125</v>
      </c>
    </row>
    <row r="57" spans="1:22" ht="15.55" x14ac:dyDescent="0.25">
      <c r="A57" s="92" t="s">
        <v>18</v>
      </c>
      <c r="B57" s="93"/>
      <c r="C57" s="89">
        <v>8102</v>
      </c>
      <c r="D57" s="89">
        <v>9128</v>
      </c>
      <c r="E57" s="89">
        <v>8754</v>
      </c>
      <c r="F57" s="89">
        <v>8397</v>
      </c>
      <c r="G57" s="94">
        <v>34380</v>
      </c>
      <c r="H57" s="89">
        <v>8564</v>
      </c>
      <c r="I57" s="89">
        <v>7771</v>
      </c>
      <c r="J57" s="89">
        <v>7796</v>
      </c>
      <c r="K57" s="89">
        <v>8146</v>
      </c>
      <c r="L57" s="94">
        <v>32276</v>
      </c>
      <c r="M57" s="89">
        <v>8242</v>
      </c>
      <c r="N57" s="89">
        <v>6961</v>
      </c>
      <c r="O57" s="89">
        <v>7791</v>
      </c>
      <c r="P57" s="89">
        <v>7108</v>
      </c>
      <c r="Q57" s="94">
        <v>30102</v>
      </c>
      <c r="R57" s="89">
        <v>8352</v>
      </c>
      <c r="S57" s="89">
        <v>6870</v>
      </c>
      <c r="T57" s="89">
        <v>9115</v>
      </c>
      <c r="U57" s="89" t="s">
        <v>125</v>
      </c>
      <c r="V57" s="94">
        <v>24338</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DB2784F6-5364-4BA6-8FBF-9C279A44A4E6}"/>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22_x000D_&amp;1#&amp;"Calibri"&amp;10&amp;K000000OFFICIAL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0.29687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Q1" s="103"/>
      <c r="V1" s="103" t="s">
        <v>128</v>
      </c>
    </row>
    <row r="2" spans="1:22" s="9" customFormat="1" ht="17.75" x14ac:dyDescent="0.35">
      <c r="G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90</v>
      </c>
    </row>
    <row r="5" spans="1:22" ht="12.75" customHeight="1" x14ac:dyDescent="0.25">
      <c r="C5" s="32"/>
      <c r="D5" s="32"/>
      <c r="E5" s="32"/>
      <c r="F5" s="32"/>
      <c r="G5" s="32"/>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95</v>
      </c>
      <c r="D8" s="58">
        <v>95</v>
      </c>
      <c r="E8" s="58">
        <v>84</v>
      </c>
      <c r="F8" s="58">
        <v>90</v>
      </c>
      <c r="G8" s="59">
        <v>364</v>
      </c>
      <c r="H8" s="58">
        <v>73</v>
      </c>
      <c r="I8" s="58">
        <v>76</v>
      </c>
      <c r="J8" s="58">
        <v>92</v>
      </c>
      <c r="K8" s="58">
        <v>111</v>
      </c>
      <c r="L8" s="59">
        <v>352</v>
      </c>
      <c r="M8" s="58">
        <v>109</v>
      </c>
      <c r="N8" s="58">
        <v>105</v>
      </c>
      <c r="O8" s="58">
        <v>129</v>
      </c>
      <c r="P8" s="58">
        <v>155</v>
      </c>
      <c r="Q8" s="59">
        <v>499</v>
      </c>
      <c r="R8" s="58">
        <v>99</v>
      </c>
      <c r="S8" s="58">
        <v>60</v>
      </c>
      <c r="T8" s="58">
        <v>53</v>
      </c>
      <c r="U8" s="58" t="s">
        <v>125</v>
      </c>
      <c r="V8" s="59">
        <v>211</v>
      </c>
    </row>
    <row r="9" spans="1:22" ht="12.75" customHeight="1" x14ac:dyDescent="0.25">
      <c r="A9" s="63" t="s">
        <v>22</v>
      </c>
      <c r="B9" s="80"/>
      <c r="C9" s="58">
        <v>5</v>
      </c>
      <c r="D9" s="58">
        <v>8</v>
      </c>
      <c r="E9" s="58">
        <v>7</v>
      </c>
      <c r="F9" s="58">
        <v>8</v>
      </c>
      <c r="G9" s="59">
        <v>28</v>
      </c>
      <c r="H9" s="58">
        <v>10</v>
      </c>
      <c r="I9" s="58">
        <v>9</v>
      </c>
      <c r="J9" s="58">
        <v>7</v>
      </c>
      <c r="K9" s="58">
        <v>9</v>
      </c>
      <c r="L9" s="59">
        <v>35</v>
      </c>
      <c r="M9" s="58">
        <v>9</v>
      </c>
      <c r="N9" s="58">
        <v>12</v>
      </c>
      <c r="O9" s="58">
        <v>8</v>
      </c>
      <c r="P9" s="58">
        <v>8</v>
      </c>
      <c r="Q9" s="59">
        <v>36</v>
      </c>
      <c r="R9" s="58">
        <v>7</v>
      </c>
      <c r="S9" s="58">
        <v>13</v>
      </c>
      <c r="T9" s="58">
        <v>10</v>
      </c>
      <c r="U9" s="58" t="s">
        <v>125</v>
      </c>
      <c r="V9" s="59">
        <v>29</v>
      </c>
    </row>
    <row r="10" spans="1:22" ht="12.75" customHeight="1" x14ac:dyDescent="0.25">
      <c r="A10" s="63" t="s">
        <v>23</v>
      </c>
      <c r="B10" s="80"/>
      <c r="C10" s="58">
        <v>149</v>
      </c>
      <c r="D10" s="58">
        <v>157</v>
      </c>
      <c r="E10" s="58">
        <v>152</v>
      </c>
      <c r="F10" s="58">
        <v>160</v>
      </c>
      <c r="G10" s="59">
        <v>618</v>
      </c>
      <c r="H10" s="58">
        <v>157</v>
      </c>
      <c r="I10" s="58">
        <v>160</v>
      </c>
      <c r="J10" s="58">
        <v>187</v>
      </c>
      <c r="K10" s="58">
        <v>202</v>
      </c>
      <c r="L10" s="59">
        <v>706</v>
      </c>
      <c r="M10" s="58">
        <v>199</v>
      </c>
      <c r="N10" s="58">
        <v>231</v>
      </c>
      <c r="O10" s="58">
        <v>193</v>
      </c>
      <c r="P10" s="58">
        <v>172</v>
      </c>
      <c r="Q10" s="59">
        <v>795</v>
      </c>
      <c r="R10" s="58">
        <v>158</v>
      </c>
      <c r="S10" s="58">
        <v>85</v>
      </c>
      <c r="T10" s="58">
        <v>153</v>
      </c>
      <c r="U10" s="58" t="s">
        <v>125</v>
      </c>
      <c r="V10" s="59">
        <v>396</v>
      </c>
    </row>
    <row r="11" spans="1:22" ht="12.75" customHeight="1" x14ac:dyDescent="0.25">
      <c r="A11" s="63" t="s">
        <v>24</v>
      </c>
      <c r="B11" s="80"/>
      <c r="C11" s="58">
        <v>1</v>
      </c>
      <c r="D11" s="58">
        <v>2</v>
      </c>
      <c r="E11" s="58">
        <v>32</v>
      </c>
      <c r="F11" s="58">
        <v>1</v>
      </c>
      <c r="G11" s="59">
        <v>36</v>
      </c>
      <c r="H11" s="58">
        <v>11</v>
      </c>
      <c r="I11" s="58">
        <v>18</v>
      </c>
      <c r="J11" s="58">
        <v>16</v>
      </c>
      <c r="K11" s="58">
        <v>12</v>
      </c>
      <c r="L11" s="59">
        <v>56</v>
      </c>
      <c r="M11" s="58">
        <v>55</v>
      </c>
      <c r="N11" s="58">
        <v>4</v>
      </c>
      <c r="O11" s="58">
        <v>40</v>
      </c>
      <c r="P11" s="58">
        <v>13</v>
      </c>
      <c r="Q11" s="59">
        <v>113</v>
      </c>
      <c r="R11" s="58">
        <v>10</v>
      </c>
      <c r="S11" s="58">
        <v>14</v>
      </c>
      <c r="T11" s="58">
        <v>12</v>
      </c>
      <c r="U11" s="58" t="s">
        <v>125</v>
      </c>
      <c r="V11" s="59">
        <v>37</v>
      </c>
    </row>
    <row r="12" spans="1:22" ht="12.75" customHeight="1" x14ac:dyDescent="0.25">
      <c r="A12" s="63" t="s">
        <v>25</v>
      </c>
      <c r="B12" s="80"/>
      <c r="C12" s="58">
        <v>1</v>
      </c>
      <c r="D12" s="58">
        <v>1</v>
      </c>
      <c r="E12" s="58">
        <v>1</v>
      </c>
      <c r="F12" s="58">
        <v>4</v>
      </c>
      <c r="G12" s="59">
        <v>6</v>
      </c>
      <c r="H12" s="58">
        <v>1</v>
      </c>
      <c r="I12" s="58">
        <v>1</v>
      </c>
      <c r="J12" s="58">
        <v>0</v>
      </c>
      <c r="K12" s="58">
        <v>1</v>
      </c>
      <c r="L12" s="59">
        <v>3</v>
      </c>
      <c r="M12" s="58">
        <v>1</v>
      </c>
      <c r="N12" s="58">
        <v>1</v>
      </c>
      <c r="O12" s="58">
        <v>2</v>
      </c>
      <c r="P12" s="58">
        <v>1</v>
      </c>
      <c r="Q12" s="59">
        <v>4</v>
      </c>
      <c r="R12" s="58">
        <v>1</v>
      </c>
      <c r="S12" s="58">
        <v>0</v>
      </c>
      <c r="T12" s="58">
        <v>1</v>
      </c>
      <c r="U12" s="58" t="s">
        <v>125</v>
      </c>
      <c r="V12" s="59">
        <v>2</v>
      </c>
    </row>
    <row r="13" spans="1:22" ht="12.75" customHeight="1" x14ac:dyDescent="0.25">
      <c r="A13" s="63" t="s">
        <v>26</v>
      </c>
      <c r="B13" s="80"/>
      <c r="C13" s="58">
        <v>797</v>
      </c>
      <c r="D13" s="58">
        <v>270</v>
      </c>
      <c r="E13" s="58">
        <v>74</v>
      </c>
      <c r="F13" s="58">
        <v>91</v>
      </c>
      <c r="G13" s="59">
        <v>1233</v>
      </c>
      <c r="H13" s="58">
        <v>76</v>
      </c>
      <c r="I13" s="58">
        <v>108</v>
      </c>
      <c r="J13" s="58">
        <v>76</v>
      </c>
      <c r="K13" s="58">
        <v>88</v>
      </c>
      <c r="L13" s="59">
        <v>347</v>
      </c>
      <c r="M13" s="58">
        <v>71</v>
      </c>
      <c r="N13" s="58">
        <v>72</v>
      </c>
      <c r="O13" s="58">
        <v>74</v>
      </c>
      <c r="P13" s="58">
        <v>74</v>
      </c>
      <c r="Q13" s="59">
        <v>290</v>
      </c>
      <c r="R13" s="58">
        <v>45</v>
      </c>
      <c r="S13" s="58">
        <v>49</v>
      </c>
      <c r="T13" s="58">
        <v>43</v>
      </c>
      <c r="U13" s="58" t="s">
        <v>125</v>
      </c>
      <c r="V13" s="59">
        <v>137</v>
      </c>
    </row>
    <row r="14" spans="1:22" ht="12.75" customHeight="1" x14ac:dyDescent="0.25">
      <c r="A14" s="63" t="s">
        <v>27</v>
      </c>
      <c r="B14" s="80"/>
      <c r="C14" s="58">
        <v>45</v>
      </c>
      <c r="D14" s="58">
        <v>56</v>
      </c>
      <c r="E14" s="58">
        <v>57</v>
      </c>
      <c r="F14" s="58">
        <v>74</v>
      </c>
      <c r="G14" s="59">
        <v>232</v>
      </c>
      <c r="H14" s="58">
        <v>36</v>
      </c>
      <c r="I14" s="58">
        <v>88</v>
      </c>
      <c r="J14" s="58">
        <v>77</v>
      </c>
      <c r="K14" s="58">
        <v>66</v>
      </c>
      <c r="L14" s="59">
        <v>267</v>
      </c>
      <c r="M14" s="58">
        <v>40</v>
      </c>
      <c r="N14" s="58">
        <v>49</v>
      </c>
      <c r="O14" s="58">
        <v>52</v>
      </c>
      <c r="P14" s="58">
        <v>76</v>
      </c>
      <c r="Q14" s="59">
        <v>216</v>
      </c>
      <c r="R14" s="58">
        <v>73</v>
      </c>
      <c r="S14" s="58">
        <v>34</v>
      </c>
      <c r="T14" s="58">
        <v>30</v>
      </c>
      <c r="U14" s="58" t="s">
        <v>125</v>
      </c>
      <c r="V14" s="59">
        <v>137</v>
      </c>
    </row>
    <row r="15" spans="1:22" ht="12.75" customHeight="1" x14ac:dyDescent="0.25">
      <c r="A15" s="63" t="s">
        <v>28</v>
      </c>
      <c r="B15" s="80"/>
      <c r="C15" s="58">
        <v>274</v>
      </c>
      <c r="D15" s="58">
        <v>278</v>
      </c>
      <c r="E15" s="58">
        <v>285</v>
      </c>
      <c r="F15" s="58">
        <v>288</v>
      </c>
      <c r="G15" s="59">
        <v>1126</v>
      </c>
      <c r="H15" s="58">
        <v>265</v>
      </c>
      <c r="I15" s="58">
        <v>264</v>
      </c>
      <c r="J15" s="58">
        <v>261</v>
      </c>
      <c r="K15" s="58">
        <v>278</v>
      </c>
      <c r="L15" s="59">
        <v>1068</v>
      </c>
      <c r="M15" s="58">
        <v>251</v>
      </c>
      <c r="N15" s="58">
        <v>251</v>
      </c>
      <c r="O15" s="58">
        <v>340</v>
      </c>
      <c r="P15" s="58">
        <v>299</v>
      </c>
      <c r="Q15" s="59">
        <v>1141</v>
      </c>
      <c r="R15" s="58">
        <v>234</v>
      </c>
      <c r="S15" s="58">
        <v>131</v>
      </c>
      <c r="T15" s="58">
        <v>211</v>
      </c>
      <c r="U15" s="58" t="s">
        <v>125</v>
      </c>
      <c r="V15" s="59">
        <v>577</v>
      </c>
    </row>
    <row r="16" spans="1:22" ht="12.75" customHeight="1" x14ac:dyDescent="0.25">
      <c r="A16" s="63" t="s">
        <v>1</v>
      </c>
      <c r="B16" s="80"/>
      <c r="C16" s="58">
        <v>253</v>
      </c>
      <c r="D16" s="58">
        <v>279</v>
      </c>
      <c r="E16" s="58">
        <v>168</v>
      </c>
      <c r="F16" s="58">
        <v>294</v>
      </c>
      <c r="G16" s="59">
        <v>994</v>
      </c>
      <c r="H16" s="58">
        <v>229</v>
      </c>
      <c r="I16" s="58">
        <v>295</v>
      </c>
      <c r="J16" s="58">
        <v>224</v>
      </c>
      <c r="K16" s="58">
        <v>340</v>
      </c>
      <c r="L16" s="59">
        <v>1090</v>
      </c>
      <c r="M16" s="58">
        <v>203</v>
      </c>
      <c r="N16" s="58">
        <v>446</v>
      </c>
      <c r="O16" s="58">
        <v>505</v>
      </c>
      <c r="P16" s="58">
        <v>813</v>
      </c>
      <c r="Q16" s="59">
        <v>1968</v>
      </c>
      <c r="R16" s="58">
        <v>253</v>
      </c>
      <c r="S16" s="58">
        <v>122</v>
      </c>
      <c r="T16" s="58">
        <v>183</v>
      </c>
      <c r="U16" s="58" t="s">
        <v>125</v>
      </c>
      <c r="V16" s="59">
        <v>558</v>
      </c>
    </row>
    <row r="17" spans="1:22" ht="12.75" customHeight="1" x14ac:dyDescent="0.25">
      <c r="A17" s="63" t="s">
        <v>0</v>
      </c>
      <c r="B17" s="80"/>
      <c r="C17" s="58">
        <v>1102</v>
      </c>
      <c r="D17" s="58">
        <v>1134</v>
      </c>
      <c r="E17" s="58">
        <v>1678</v>
      </c>
      <c r="F17" s="58">
        <v>1845</v>
      </c>
      <c r="G17" s="59">
        <v>5760</v>
      </c>
      <c r="H17" s="58">
        <v>1305</v>
      </c>
      <c r="I17" s="58">
        <v>1454</v>
      </c>
      <c r="J17" s="58">
        <v>1581</v>
      </c>
      <c r="K17" s="58">
        <v>1654</v>
      </c>
      <c r="L17" s="59">
        <v>5995</v>
      </c>
      <c r="M17" s="58">
        <v>1603</v>
      </c>
      <c r="N17" s="58">
        <v>1845</v>
      </c>
      <c r="O17" s="58">
        <v>1781</v>
      </c>
      <c r="P17" s="58">
        <v>2019</v>
      </c>
      <c r="Q17" s="59">
        <v>7247</v>
      </c>
      <c r="R17" s="58">
        <v>1782</v>
      </c>
      <c r="S17" s="58">
        <v>1751</v>
      </c>
      <c r="T17" s="58">
        <v>2111</v>
      </c>
      <c r="U17" s="58" t="s">
        <v>125</v>
      </c>
      <c r="V17" s="59">
        <v>5644</v>
      </c>
    </row>
    <row r="18" spans="1:22" ht="15.55" x14ac:dyDescent="0.25">
      <c r="A18" s="90" t="s">
        <v>17</v>
      </c>
      <c r="B18" s="91"/>
      <c r="C18" s="65">
        <v>2722</v>
      </c>
      <c r="D18" s="65">
        <v>2280</v>
      </c>
      <c r="E18" s="65">
        <v>2539</v>
      </c>
      <c r="F18" s="65">
        <v>2855</v>
      </c>
      <c r="G18" s="66">
        <v>10396</v>
      </c>
      <c r="H18" s="65">
        <v>2163</v>
      </c>
      <c r="I18" s="65">
        <v>2473</v>
      </c>
      <c r="J18" s="65">
        <v>2521</v>
      </c>
      <c r="K18" s="65">
        <v>2760</v>
      </c>
      <c r="L18" s="66">
        <v>9919</v>
      </c>
      <c r="M18" s="65">
        <v>2539</v>
      </c>
      <c r="N18" s="65">
        <v>3016</v>
      </c>
      <c r="O18" s="65">
        <v>3122</v>
      </c>
      <c r="P18" s="65">
        <v>3632</v>
      </c>
      <c r="Q18" s="66">
        <v>12309</v>
      </c>
      <c r="R18" s="65">
        <v>2662</v>
      </c>
      <c r="S18" s="65">
        <v>2259</v>
      </c>
      <c r="T18" s="65">
        <v>2807</v>
      </c>
      <c r="U18" s="65" t="s">
        <v>125</v>
      </c>
      <c r="V18" s="66">
        <v>7728</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123</v>
      </c>
      <c r="D21" s="58">
        <v>138</v>
      </c>
      <c r="E21" s="58">
        <v>120</v>
      </c>
      <c r="F21" s="58">
        <v>105</v>
      </c>
      <c r="G21" s="59">
        <v>486</v>
      </c>
      <c r="H21" s="58">
        <v>116</v>
      </c>
      <c r="I21" s="58">
        <v>143</v>
      </c>
      <c r="J21" s="58">
        <v>138</v>
      </c>
      <c r="K21" s="58">
        <v>156</v>
      </c>
      <c r="L21" s="59">
        <v>553</v>
      </c>
      <c r="M21" s="58">
        <v>146</v>
      </c>
      <c r="N21" s="58">
        <v>124</v>
      </c>
      <c r="O21" s="58">
        <v>135</v>
      </c>
      <c r="P21" s="58">
        <v>145</v>
      </c>
      <c r="Q21" s="59">
        <v>550</v>
      </c>
      <c r="R21" s="58">
        <v>117</v>
      </c>
      <c r="S21" s="58">
        <v>112</v>
      </c>
      <c r="T21" s="58">
        <v>103</v>
      </c>
      <c r="U21" s="58" t="s">
        <v>125</v>
      </c>
      <c r="V21" s="59">
        <v>332</v>
      </c>
    </row>
    <row r="22" spans="1:22" ht="12.75" customHeight="1" x14ac:dyDescent="0.25">
      <c r="A22" s="81" t="s">
        <v>22</v>
      </c>
      <c r="B22" s="80"/>
      <c r="C22" s="58">
        <v>9</v>
      </c>
      <c r="D22" s="58">
        <v>2</v>
      </c>
      <c r="E22" s="58">
        <v>3</v>
      </c>
      <c r="F22" s="58">
        <v>23</v>
      </c>
      <c r="G22" s="59">
        <v>36</v>
      </c>
      <c r="H22" s="58">
        <v>3</v>
      </c>
      <c r="I22" s="58">
        <v>3</v>
      </c>
      <c r="J22" s="58">
        <v>5</v>
      </c>
      <c r="K22" s="58">
        <v>6</v>
      </c>
      <c r="L22" s="59">
        <v>17</v>
      </c>
      <c r="M22" s="58">
        <v>3</v>
      </c>
      <c r="N22" s="58">
        <v>5</v>
      </c>
      <c r="O22" s="58">
        <v>2</v>
      </c>
      <c r="P22" s="58">
        <v>2</v>
      </c>
      <c r="Q22" s="59">
        <v>12</v>
      </c>
      <c r="R22" s="58">
        <v>2</v>
      </c>
      <c r="S22" s="58">
        <v>2</v>
      </c>
      <c r="T22" s="58">
        <v>9</v>
      </c>
      <c r="U22" s="58" t="s">
        <v>125</v>
      </c>
      <c r="V22" s="59">
        <v>13</v>
      </c>
    </row>
    <row r="23" spans="1:22" ht="12.75" customHeight="1" x14ac:dyDescent="0.25">
      <c r="A23" s="81" t="s">
        <v>23</v>
      </c>
      <c r="B23" s="80"/>
      <c r="C23" s="58">
        <v>36</v>
      </c>
      <c r="D23" s="58">
        <v>27</v>
      </c>
      <c r="E23" s="58">
        <v>37</v>
      </c>
      <c r="F23" s="58">
        <v>32</v>
      </c>
      <c r="G23" s="59">
        <v>131</v>
      </c>
      <c r="H23" s="58">
        <v>23</v>
      </c>
      <c r="I23" s="58">
        <v>20</v>
      </c>
      <c r="J23" s="58">
        <v>28</v>
      </c>
      <c r="K23" s="58">
        <v>17</v>
      </c>
      <c r="L23" s="59">
        <v>88</v>
      </c>
      <c r="M23" s="58">
        <v>15</v>
      </c>
      <c r="N23" s="58">
        <v>22</v>
      </c>
      <c r="O23" s="58">
        <v>31</v>
      </c>
      <c r="P23" s="58">
        <v>24</v>
      </c>
      <c r="Q23" s="59">
        <v>92</v>
      </c>
      <c r="R23" s="58">
        <v>14</v>
      </c>
      <c r="S23" s="58">
        <v>14</v>
      </c>
      <c r="T23" s="58">
        <v>17</v>
      </c>
      <c r="U23" s="58" t="s">
        <v>125</v>
      </c>
      <c r="V23" s="59">
        <v>45</v>
      </c>
    </row>
    <row r="24" spans="1:22" ht="12.75" customHeight="1" x14ac:dyDescent="0.25">
      <c r="A24" s="81" t="s">
        <v>24</v>
      </c>
      <c r="B24" s="80"/>
      <c r="C24" s="58">
        <v>806</v>
      </c>
      <c r="D24" s="58">
        <v>703</v>
      </c>
      <c r="E24" s="58">
        <v>714</v>
      </c>
      <c r="F24" s="58">
        <v>815</v>
      </c>
      <c r="G24" s="59">
        <v>3038</v>
      </c>
      <c r="H24" s="58">
        <v>811</v>
      </c>
      <c r="I24" s="58">
        <v>945</v>
      </c>
      <c r="J24" s="58">
        <v>957</v>
      </c>
      <c r="K24" s="58">
        <v>844</v>
      </c>
      <c r="L24" s="59">
        <v>3557</v>
      </c>
      <c r="M24" s="58">
        <v>944</v>
      </c>
      <c r="N24" s="58">
        <v>976</v>
      </c>
      <c r="O24" s="58">
        <v>1048</v>
      </c>
      <c r="P24" s="58">
        <v>340</v>
      </c>
      <c r="Q24" s="59">
        <v>3308</v>
      </c>
      <c r="R24" s="58">
        <v>44</v>
      </c>
      <c r="S24" s="58">
        <v>39</v>
      </c>
      <c r="T24" s="58">
        <v>466</v>
      </c>
      <c r="U24" s="58" t="s">
        <v>125</v>
      </c>
      <c r="V24" s="59">
        <v>549</v>
      </c>
    </row>
    <row r="25" spans="1:22" ht="12.75" customHeight="1" x14ac:dyDescent="0.25">
      <c r="A25" s="63" t="s">
        <v>25</v>
      </c>
      <c r="B25" s="80"/>
      <c r="C25" s="58">
        <v>0</v>
      </c>
      <c r="D25" s="58">
        <v>2</v>
      </c>
      <c r="E25" s="58">
        <v>2</v>
      </c>
      <c r="F25" s="58">
        <v>1</v>
      </c>
      <c r="G25" s="59">
        <v>5</v>
      </c>
      <c r="H25" s="58">
        <v>2</v>
      </c>
      <c r="I25" s="58">
        <v>1</v>
      </c>
      <c r="J25" s="58">
        <v>0</v>
      </c>
      <c r="K25" s="58">
        <v>1</v>
      </c>
      <c r="L25" s="59">
        <v>4</v>
      </c>
      <c r="M25" s="58">
        <v>1</v>
      </c>
      <c r="N25" s="58">
        <v>3</v>
      </c>
      <c r="O25" s="58">
        <v>1</v>
      </c>
      <c r="P25" s="58">
        <v>14</v>
      </c>
      <c r="Q25" s="59">
        <v>19</v>
      </c>
      <c r="R25" s="58">
        <v>0</v>
      </c>
      <c r="S25" s="58">
        <v>1</v>
      </c>
      <c r="T25" s="58">
        <v>0</v>
      </c>
      <c r="U25" s="58" t="s">
        <v>125</v>
      </c>
      <c r="V25" s="59">
        <v>2</v>
      </c>
    </row>
    <row r="26" spans="1:22" ht="12.75" customHeight="1" x14ac:dyDescent="0.25">
      <c r="A26" s="81" t="s">
        <v>26</v>
      </c>
      <c r="B26" s="80"/>
      <c r="C26" s="58">
        <v>17</v>
      </c>
      <c r="D26" s="58">
        <v>16</v>
      </c>
      <c r="E26" s="58">
        <v>22</v>
      </c>
      <c r="F26" s="58">
        <v>21</v>
      </c>
      <c r="G26" s="59">
        <v>75</v>
      </c>
      <c r="H26" s="58">
        <v>21</v>
      </c>
      <c r="I26" s="58">
        <v>25</v>
      </c>
      <c r="J26" s="58">
        <v>33</v>
      </c>
      <c r="K26" s="58">
        <v>31</v>
      </c>
      <c r="L26" s="59">
        <v>110</v>
      </c>
      <c r="M26" s="58">
        <v>63</v>
      </c>
      <c r="N26" s="58">
        <v>65</v>
      </c>
      <c r="O26" s="58">
        <v>29</v>
      </c>
      <c r="P26" s="58">
        <v>32</v>
      </c>
      <c r="Q26" s="59">
        <v>189</v>
      </c>
      <c r="R26" s="58">
        <v>41</v>
      </c>
      <c r="S26" s="58">
        <v>27</v>
      </c>
      <c r="T26" s="58">
        <v>36</v>
      </c>
      <c r="U26" s="58" t="s">
        <v>125</v>
      </c>
      <c r="V26" s="59">
        <v>105</v>
      </c>
    </row>
    <row r="27" spans="1:22" ht="12.75" customHeight="1" x14ac:dyDescent="0.25">
      <c r="A27" s="81" t="s">
        <v>27</v>
      </c>
      <c r="B27" s="80"/>
      <c r="C27" s="58">
        <v>38</v>
      </c>
      <c r="D27" s="58">
        <v>106</v>
      </c>
      <c r="E27" s="58">
        <v>44</v>
      </c>
      <c r="F27" s="58">
        <v>34</v>
      </c>
      <c r="G27" s="59">
        <v>222</v>
      </c>
      <c r="H27" s="58">
        <v>43</v>
      </c>
      <c r="I27" s="58">
        <v>49</v>
      </c>
      <c r="J27" s="58">
        <v>42</v>
      </c>
      <c r="K27" s="58">
        <v>61</v>
      </c>
      <c r="L27" s="59">
        <v>196</v>
      </c>
      <c r="M27" s="58">
        <v>29</v>
      </c>
      <c r="N27" s="58">
        <v>38</v>
      </c>
      <c r="O27" s="58">
        <v>29</v>
      </c>
      <c r="P27" s="58">
        <v>44</v>
      </c>
      <c r="Q27" s="59">
        <v>141</v>
      </c>
      <c r="R27" s="58">
        <v>35</v>
      </c>
      <c r="S27" s="58">
        <v>31</v>
      </c>
      <c r="T27" s="58">
        <v>45</v>
      </c>
      <c r="U27" s="58" t="s">
        <v>125</v>
      </c>
      <c r="V27" s="59">
        <v>111</v>
      </c>
    </row>
    <row r="28" spans="1:22" ht="12.75" customHeight="1" x14ac:dyDescent="0.25">
      <c r="A28" s="63" t="s">
        <v>28</v>
      </c>
      <c r="B28" s="80"/>
      <c r="C28" s="58">
        <v>75</v>
      </c>
      <c r="D28" s="58">
        <v>63</v>
      </c>
      <c r="E28" s="58">
        <v>81</v>
      </c>
      <c r="F28" s="58">
        <v>118</v>
      </c>
      <c r="G28" s="59">
        <v>338</v>
      </c>
      <c r="H28" s="58">
        <v>127</v>
      </c>
      <c r="I28" s="58">
        <v>714</v>
      </c>
      <c r="J28" s="58">
        <v>810</v>
      </c>
      <c r="K28" s="58">
        <v>256</v>
      </c>
      <c r="L28" s="59">
        <v>1906</v>
      </c>
      <c r="M28" s="58">
        <v>110</v>
      </c>
      <c r="N28" s="58">
        <v>147</v>
      </c>
      <c r="O28" s="58">
        <v>744</v>
      </c>
      <c r="P28" s="58">
        <v>125</v>
      </c>
      <c r="Q28" s="59">
        <v>1127</v>
      </c>
      <c r="R28" s="58">
        <v>337</v>
      </c>
      <c r="S28" s="58">
        <v>128</v>
      </c>
      <c r="T28" s="58">
        <v>152</v>
      </c>
      <c r="U28" s="58" t="s">
        <v>125</v>
      </c>
      <c r="V28" s="59">
        <v>617</v>
      </c>
    </row>
    <row r="29" spans="1:22" ht="12.75" customHeight="1" x14ac:dyDescent="0.25">
      <c r="A29" s="81" t="s">
        <v>1</v>
      </c>
      <c r="B29" s="80"/>
      <c r="C29" s="58">
        <v>224</v>
      </c>
      <c r="D29" s="58">
        <v>369</v>
      </c>
      <c r="E29" s="58">
        <v>342</v>
      </c>
      <c r="F29" s="58">
        <v>555</v>
      </c>
      <c r="G29" s="59">
        <v>1490</v>
      </c>
      <c r="H29" s="58">
        <v>339</v>
      </c>
      <c r="I29" s="58">
        <v>481</v>
      </c>
      <c r="J29" s="58">
        <v>411</v>
      </c>
      <c r="K29" s="58">
        <v>340</v>
      </c>
      <c r="L29" s="59">
        <v>1572</v>
      </c>
      <c r="M29" s="58">
        <v>345</v>
      </c>
      <c r="N29" s="58">
        <v>429</v>
      </c>
      <c r="O29" s="58">
        <v>472</v>
      </c>
      <c r="P29" s="58">
        <v>372</v>
      </c>
      <c r="Q29" s="59">
        <v>1618</v>
      </c>
      <c r="R29" s="58">
        <v>287</v>
      </c>
      <c r="S29" s="58">
        <v>199</v>
      </c>
      <c r="T29" s="58">
        <v>338</v>
      </c>
      <c r="U29" s="58" t="s">
        <v>125</v>
      </c>
      <c r="V29" s="59">
        <v>823</v>
      </c>
    </row>
    <row r="30" spans="1:22" ht="12.75" customHeight="1" x14ac:dyDescent="0.25">
      <c r="A30" s="81" t="s">
        <v>0</v>
      </c>
      <c r="B30" s="80"/>
      <c r="C30" s="58">
        <v>1349</v>
      </c>
      <c r="D30" s="58">
        <v>1395</v>
      </c>
      <c r="E30" s="58">
        <v>1417</v>
      </c>
      <c r="F30" s="58">
        <v>1461</v>
      </c>
      <c r="G30" s="59">
        <v>5622</v>
      </c>
      <c r="H30" s="58">
        <v>1319</v>
      </c>
      <c r="I30" s="58">
        <v>1365</v>
      </c>
      <c r="J30" s="58">
        <v>1403</v>
      </c>
      <c r="K30" s="58">
        <v>1556</v>
      </c>
      <c r="L30" s="59">
        <v>5644</v>
      </c>
      <c r="M30" s="58">
        <v>1366</v>
      </c>
      <c r="N30" s="58">
        <v>1415</v>
      </c>
      <c r="O30" s="58">
        <v>1469</v>
      </c>
      <c r="P30" s="58">
        <v>1590</v>
      </c>
      <c r="Q30" s="59">
        <v>5840</v>
      </c>
      <c r="R30" s="58">
        <v>1268</v>
      </c>
      <c r="S30" s="58">
        <v>1066</v>
      </c>
      <c r="T30" s="58">
        <v>1410</v>
      </c>
      <c r="U30" s="58" t="s">
        <v>125</v>
      </c>
      <c r="V30" s="59">
        <v>3744</v>
      </c>
    </row>
    <row r="31" spans="1:22" ht="12.75" customHeight="1" x14ac:dyDescent="0.25">
      <c r="A31" s="92" t="s">
        <v>18</v>
      </c>
      <c r="B31" s="93"/>
      <c r="C31" s="89">
        <v>2677</v>
      </c>
      <c r="D31" s="89">
        <v>2821</v>
      </c>
      <c r="E31" s="89">
        <v>2781</v>
      </c>
      <c r="F31" s="89">
        <v>3164</v>
      </c>
      <c r="G31" s="83">
        <v>11443</v>
      </c>
      <c r="H31" s="89">
        <v>2804</v>
      </c>
      <c r="I31" s="89">
        <v>3746</v>
      </c>
      <c r="J31" s="89">
        <v>3829</v>
      </c>
      <c r="K31" s="89">
        <v>3268</v>
      </c>
      <c r="L31" s="83">
        <v>13647</v>
      </c>
      <c r="M31" s="89">
        <v>3022</v>
      </c>
      <c r="N31" s="89">
        <v>3224</v>
      </c>
      <c r="O31" s="89">
        <v>3959</v>
      </c>
      <c r="P31" s="89">
        <v>2690</v>
      </c>
      <c r="Q31" s="83">
        <v>12895</v>
      </c>
      <c r="R31" s="89">
        <v>2147</v>
      </c>
      <c r="S31" s="89">
        <v>1619</v>
      </c>
      <c r="T31" s="89">
        <v>2576</v>
      </c>
      <c r="U31" s="89" t="s">
        <v>125</v>
      </c>
      <c r="V31" s="83">
        <v>6342</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88"/>
      <c r="D33" s="88"/>
      <c r="E33" s="88"/>
      <c r="F33" s="88"/>
      <c r="G33" s="88"/>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395</v>
      </c>
      <c r="D36" s="58">
        <v>405</v>
      </c>
      <c r="E36" s="58">
        <v>379</v>
      </c>
      <c r="F36" s="58">
        <v>419</v>
      </c>
      <c r="G36" s="59">
        <v>1598</v>
      </c>
      <c r="H36" s="58">
        <v>347</v>
      </c>
      <c r="I36" s="58">
        <v>397</v>
      </c>
      <c r="J36" s="58">
        <v>405</v>
      </c>
      <c r="K36" s="58">
        <v>420</v>
      </c>
      <c r="L36" s="59">
        <v>1568</v>
      </c>
      <c r="M36" s="58">
        <v>444</v>
      </c>
      <c r="N36" s="58">
        <v>418</v>
      </c>
      <c r="O36" s="58">
        <v>470</v>
      </c>
      <c r="P36" s="58">
        <v>400</v>
      </c>
      <c r="Q36" s="59">
        <v>1732</v>
      </c>
      <c r="R36" s="58">
        <v>314</v>
      </c>
      <c r="S36" s="58">
        <v>191</v>
      </c>
      <c r="T36" s="58">
        <v>270</v>
      </c>
      <c r="U36" s="58" t="s">
        <v>125</v>
      </c>
      <c r="V36" s="59">
        <v>774</v>
      </c>
    </row>
    <row r="37" spans="1:22" ht="12.75" customHeight="1" x14ac:dyDescent="0.25">
      <c r="A37" s="63" t="s">
        <v>71</v>
      </c>
      <c r="B37" s="54"/>
      <c r="C37" s="58">
        <v>24</v>
      </c>
      <c r="D37" s="58">
        <v>23</v>
      </c>
      <c r="E37" s="58">
        <v>16</v>
      </c>
      <c r="F37" s="58">
        <v>14</v>
      </c>
      <c r="G37" s="59">
        <v>78</v>
      </c>
      <c r="H37" s="58">
        <v>12</v>
      </c>
      <c r="I37" s="58">
        <v>17</v>
      </c>
      <c r="J37" s="58">
        <v>29</v>
      </c>
      <c r="K37" s="58">
        <v>20</v>
      </c>
      <c r="L37" s="59">
        <v>78</v>
      </c>
      <c r="M37" s="58">
        <v>18</v>
      </c>
      <c r="N37" s="58">
        <v>23</v>
      </c>
      <c r="O37" s="58">
        <v>27</v>
      </c>
      <c r="P37" s="58">
        <v>23</v>
      </c>
      <c r="Q37" s="59">
        <v>91</v>
      </c>
      <c r="R37" s="58">
        <v>17</v>
      </c>
      <c r="S37" s="58">
        <v>9</v>
      </c>
      <c r="T37" s="58">
        <v>15</v>
      </c>
      <c r="U37" s="58" t="s">
        <v>125</v>
      </c>
      <c r="V37" s="59">
        <v>41</v>
      </c>
    </row>
    <row r="38" spans="1:22" ht="12.75" customHeight="1" x14ac:dyDescent="0.25">
      <c r="A38" s="63" t="s">
        <v>82</v>
      </c>
      <c r="B38" s="54"/>
      <c r="C38" s="58">
        <v>11</v>
      </c>
      <c r="D38" s="58">
        <v>11</v>
      </c>
      <c r="E38" s="58">
        <v>16</v>
      </c>
      <c r="F38" s="58">
        <v>13</v>
      </c>
      <c r="G38" s="59">
        <v>51</v>
      </c>
      <c r="H38" s="58">
        <v>16</v>
      </c>
      <c r="I38" s="58">
        <v>35</v>
      </c>
      <c r="J38" s="58">
        <v>30</v>
      </c>
      <c r="K38" s="58">
        <v>26</v>
      </c>
      <c r="L38" s="59">
        <v>107</v>
      </c>
      <c r="M38" s="58">
        <v>33</v>
      </c>
      <c r="N38" s="58">
        <v>24</v>
      </c>
      <c r="O38" s="58">
        <v>60</v>
      </c>
      <c r="P38" s="58">
        <v>38</v>
      </c>
      <c r="Q38" s="59">
        <v>156</v>
      </c>
      <c r="R38" s="58">
        <v>23</v>
      </c>
      <c r="S38" s="58">
        <v>31</v>
      </c>
      <c r="T38" s="58">
        <v>30</v>
      </c>
      <c r="U38" s="58" t="s">
        <v>125</v>
      </c>
      <c r="V38" s="59">
        <v>83</v>
      </c>
    </row>
    <row r="39" spans="1:22" ht="12.75" customHeight="1" x14ac:dyDescent="0.25">
      <c r="A39" s="63" t="s">
        <v>35</v>
      </c>
      <c r="B39" s="54"/>
      <c r="C39" s="58">
        <v>24</v>
      </c>
      <c r="D39" s="58">
        <v>20</v>
      </c>
      <c r="E39" s="58">
        <v>16</v>
      </c>
      <c r="F39" s="58">
        <v>23</v>
      </c>
      <c r="G39" s="59">
        <v>83</v>
      </c>
      <c r="H39" s="58">
        <v>19</v>
      </c>
      <c r="I39" s="58">
        <v>67</v>
      </c>
      <c r="J39" s="58">
        <v>14</v>
      </c>
      <c r="K39" s="58">
        <v>38</v>
      </c>
      <c r="L39" s="59">
        <v>138</v>
      </c>
      <c r="M39" s="58">
        <v>24</v>
      </c>
      <c r="N39" s="58">
        <v>17</v>
      </c>
      <c r="O39" s="58">
        <v>24</v>
      </c>
      <c r="P39" s="58">
        <v>45</v>
      </c>
      <c r="Q39" s="59">
        <v>110</v>
      </c>
      <c r="R39" s="58">
        <v>14</v>
      </c>
      <c r="S39" s="58">
        <v>11</v>
      </c>
      <c r="T39" s="58">
        <v>16</v>
      </c>
      <c r="U39" s="58" t="s">
        <v>125</v>
      </c>
      <c r="V39" s="59">
        <v>41</v>
      </c>
    </row>
    <row r="40" spans="1:22" ht="12.75" customHeight="1" x14ac:dyDescent="0.25">
      <c r="A40" s="63" t="s">
        <v>72</v>
      </c>
      <c r="B40" s="54"/>
      <c r="C40" s="58">
        <v>167</v>
      </c>
      <c r="D40" s="58">
        <v>89</v>
      </c>
      <c r="E40" s="58">
        <v>89</v>
      </c>
      <c r="F40" s="58">
        <v>95</v>
      </c>
      <c r="G40" s="59">
        <v>439</v>
      </c>
      <c r="H40" s="58">
        <v>66</v>
      </c>
      <c r="I40" s="58">
        <v>81</v>
      </c>
      <c r="J40" s="58">
        <v>101</v>
      </c>
      <c r="K40" s="58">
        <v>93</v>
      </c>
      <c r="L40" s="59">
        <v>341</v>
      </c>
      <c r="M40" s="58">
        <v>55</v>
      </c>
      <c r="N40" s="58">
        <v>75</v>
      </c>
      <c r="O40" s="58">
        <v>105</v>
      </c>
      <c r="P40" s="58">
        <v>100</v>
      </c>
      <c r="Q40" s="59">
        <v>336</v>
      </c>
      <c r="R40" s="58">
        <v>82</v>
      </c>
      <c r="S40" s="58">
        <v>43</v>
      </c>
      <c r="T40" s="58">
        <v>64</v>
      </c>
      <c r="U40" s="58" t="s">
        <v>125</v>
      </c>
      <c r="V40" s="59">
        <v>190</v>
      </c>
    </row>
    <row r="41" spans="1:22" ht="12.75" customHeight="1" x14ac:dyDescent="0.25">
      <c r="A41" s="63" t="s">
        <v>36</v>
      </c>
      <c r="B41" s="54"/>
      <c r="C41" s="58">
        <v>863</v>
      </c>
      <c r="D41" s="58">
        <v>350</v>
      </c>
      <c r="E41" s="58">
        <v>197</v>
      </c>
      <c r="F41" s="58">
        <v>252</v>
      </c>
      <c r="G41" s="59">
        <v>1662</v>
      </c>
      <c r="H41" s="58">
        <v>239</v>
      </c>
      <c r="I41" s="58">
        <v>232</v>
      </c>
      <c r="J41" s="58">
        <v>225</v>
      </c>
      <c r="K41" s="58">
        <v>335</v>
      </c>
      <c r="L41" s="59">
        <v>1030</v>
      </c>
      <c r="M41" s="58">
        <v>212</v>
      </c>
      <c r="N41" s="58">
        <v>360</v>
      </c>
      <c r="O41" s="58">
        <v>404</v>
      </c>
      <c r="P41" s="58">
        <v>455</v>
      </c>
      <c r="Q41" s="59">
        <v>1430</v>
      </c>
      <c r="R41" s="58">
        <v>218</v>
      </c>
      <c r="S41" s="58">
        <v>127</v>
      </c>
      <c r="T41" s="58">
        <v>156</v>
      </c>
      <c r="U41" s="58" t="s">
        <v>125</v>
      </c>
      <c r="V41" s="59">
        <v>501</v>
      </c>
    </row>
    <row r="42" spans="1:22" ht="12.75" customHeight="1" x14ac:dyDescent="0.25">
      <c r="A42" s="63" t="s">
        <v>34</v>
      </c>
      <c r="B42" s="54"/>
      <c r="C42" s="58">
        <v>79</v>
      </c>
      <c r="D42" s="58">
        <v>104</v>
      </c>
      <c r="E42" s="58">
        <v>90</v>
      </c>
      <c r="F42" s="58">
        <v>99</v>
      </c>
      <c r="G42" s="59">
        <v>373</v>
      </c>
      <c r="H42" s="58">
        <v>80</v>
      </c>
      <c r="I42" s="58">
        <v>97</v>
      </c>
      <c r="J42" s="58">
        <v>101</v>
      </c>
      <c r="K42" s="58">
        <v>107</v>
      </c>
      <c r="L42" s="59">
        <v>384</v>
      </c>
      <c r="M42" s="58">
        <v>95</v>
      </c>
      <c r="N42" s="58">
        <v>105</v>
      </c>
      <c r="O42" s="58">
        <v>104</v>
      </c>
      <c r="P42" s="58">
        <v>117</v>
      </c>
      <c r="Q42" s="59">
        <v>421</v>
      </c>
      <c r="R42" s="58">
        <v>96</v>
      </c>
      <c r="S42" s="58">
        <v>53</v>
      </c>
      <c r="T42" s="58">
        <v>103</v>
      </c>
      <c r="U42" s="58" t="s">
        <v>125</v>
      </c>
      <c r="V42" s="59">
        <v>252</v>
      </c>
    </row>
    <row r="43" spans="1:22" ht="12.75" customHeight="1" x14ac:dyDescent="0.25">
      <c r="A43" s="63" t="s">
        <v>73</v>
      </c>
      <c r="B43" s="54"/>
      <c r="C43" s="58">
        <v>59</v>
      </c>
      <c r="D43" s="58">
        <v>146</v>
      </c>
      <c r="E43" s="58">
        <v>58</v>
      </c>
      <c r="F43" s="58">
        <v>94</v>
      </c>
      <c r="G43" s="59">
        <v>357</v>
      </c>
      <c r="H43" s="58">
        <v>80</v>
      </c>
      <c r="I43" s="58">
        <v>95</v>
      </c>
      <c r="J43" s="58">
        <v>37</v>
      </c>
      <c r="K43" s="58">
        <v>68</v>
      </c>
      <c r="L43" s="59">
        <v>281</v>
      </c>
      <c r="M43" s="58">
        <v>56</v>
      </c>
      <c r="N43" s="58">
        <v>150</v>
      </c>
      <c r="O43" s="58">
        <v>147</v>
      </c>
      <c r="P43" s="58">
        <v>434</v>
      </c>
      <c r="Q43" s="59">
        <v>786</v>
      </c>
      <c r="R43" s="58">
        <v>117</v>
      </c>
      <c r="S43" s="58">
        <v>43</v>
      </c>
      <c r="T43" s="58">
        <v>42</v>
      </c>
      <c r="U43" s="58" t="s">
        <v>125</v>
      </c>
      <c r="V43" s="59">
        <v>202</v>
      </c>
    </row>
    <row r="44" spans="1:22" ht="12.75" customHeight="1" x14ac:dyDescent="0.25">
      <c r="A44" s="63" t="s">
        <v>85</v>
      </c>
      <c r="B44" s="54"/>
      <c r="C44" s="58">
        <v>1100</v>
      </c>
      <c r="D44" s="58">
        <v>1134</v>
      </c>
      <c r="E44" s="58">
        <v>1677</v>
      </c>
      <c r="F44" s="58">
        <v>1845</v>
      </c>
      <c r="G44" s="59">
        <v>5756</v>
      </c>
      <c r="H44" s="58">
        <v>1305</v>
      </c>
      <c r="I44" s="58">
        <v>1453</v>
      </c>
      <c r="J44" s="58">
        <v>1580</v>
      </c>
      <c r="K44" s="58">
        <v>1653</v>
      </c>
      <c r="L44" s="59">
        <v>5991</v>
      </c>
      <c r="M44" s="58">
        <v>1602</v>
      </c>
      <c r="N44" s="58">
        <v>1845</v>
      </c>
      <c r="O44" s="58">
        <v>1781</v>
      </c>
      <c r="P44" s="58">
        <v>2019</v>
      </c>
      <c r="Q44" s="59">
        <v>7247</v>
      </c>
      <c r="R44" s="58">
        <v>1782</v>
      </c>
      <c r="S44" s="58">
        <v>1751</v>
      </c>
      <c r="T44" s="58">
        <v>2110</v>
      </c>
      <c r="U44" s="58" t="s">
        <v>125</v>
      </c>
      <c r="V44" s="59">
        <v>5643</v>
      </c>
    </row>
    <row r="45" spans="1:22" ht="12.75" customHeight="1" x14ac:dyDescent="0.25">
      <c r="A45" s="90" t="s">
        <v>17</v>
      </c>
      <c r="B45" s="69"/>
      <c r="C45" s="65">
        <v>2722</v>
      </c>
      <c r="D45" s="65">
        <v>2280</v>
      </c>
      <c r="E45" s="65">
        <v>2539</v>
      </c>
      <c r="F45" s="65">
        <v>2855</v>
      </c>
      <c r="G45" s="82">
        <v>10396</v>
      </c>
      <c r="H45" s="65">
        <v>2163</v>
      </c>
      <c r="I45" s="65">
        <v>2473</v>
      </c>
      <c r="J45" s="65">
        <v>2521</v>
      </c>
      <c r="K45" s="65">
        <v>2760</v>
      </c>
      <c r="L45" s="82">
        <v>9919</v>
      </c>
      <c r="M45" s="65">
        <v>2539</v>
      </c>
      <c r="N45" s="65">
        <v>3016</v>
      </c>
      <c r="O45" s="65">
        <v>3122</v>
      </c>
      <c r="P45" s="65">
        <v>3632</v>
      </c>
      <c r="Q45" s="82">
        <v>12309</v>
      </c>
      <c r="R45" s="65">
        <v>2662</v>
      </c>
      <c r="S45" s="65">
        <v>2259</v>
      </c>
      <c r="T45" s="65">
        <v>2807</v>
      </c>
      <c r="U45" s="65" t="s">
        <v>125</v>
      </c>
      <c r="V45" s="82">
        <v>7728</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63</v>
      </c>
      <c r="D48" s="58">
        <v>96</v>
      </c>
      <c r="E48" s="58">
        <v>127</v>
      </c>
      <c r="F48" s="58">
        <v>109</v>
      </c>
      <c r="G48" s="59">
        <v>395</v>
      </c>
      <c r="H48" s="58">
        <v>108</v>
      </c>
      <c r="I48" s="58">
        <v>269</v>
      </c>
      <c r="J48" s="58">
        <v>149</v>
      </c>
      <c r="K48" s="58">
        <v>132</v>
      </c>
      <c r="L48" s="59">
        <v>659</v>
      </c>
      <c r="M48" s="58">
        <v>126</v>
      </c>
      <c r="N48" s="58">
        <v>126</v>
      </c>
      <c r="O48" s="58">
        <v>163</v>
      </c>
      <c r="P48" s="58">
        <v>117</v>
      </c>
      <c r="Q48" s="59">
        <v>532</v>
      </c>
      <c r="R48" s="58">
        <v>91</v>
      </c>
      <c r="S48" s="58">
        <v>74</v>
      </c>
      <c r="T48" s="58">
        <v>103</v>
      </c>
      <c r="U48" s="58" t="s">
        <v>125</v>
      </c>
      <c r="V48" s="59">
        <v>267</v>
      </c>
    </row>
    <row r="49" spans="1:22" ht="12.75" customHeight="1" x14ac:dyDescent="0.25">
      <c r="A49" s="63" t="s">
        <v>71</v>
      </c>
      <c r="B49" s="84"/>
      <c r="C49" s="58">
        <v>2</v>
      </c>
      <c r="D49" s="58">
        <v>3</v>
      </c>
      <c r="E49" s="58">
        <v>3</v>
      </c>
      <c r="F49" s="58">
        <v>2</v>
      </c>
      <c r="G49" s="59">
        <v>11</v>
      </c>
      <c r="H49" s="58">
        <v>4</v>
      </c>
      <c r="I49" s="58">
        <v>2</v>
      </c>
      <c r="J49" s="58">
        <v>4</v>
      </c>
      <c r="K49" s="58">
        <v>1</v>
      </c>
      <c r="L49" s="59">
        <v>11</v>
      </c>
      <c r="M49" s="58">
        <v>2</v>
      </c>
      <c r="N49" s="58">
        <v>3</v>
      </c>
      <c r="O49" s="58">
        <v>2</v>
      </c>
      <c r="P49" s="58">
        <v>4</v>
      </c>
      <c r="Q49" s="59">
        <v>11</v>
      </c>
      <c r="R49" s="58">
        <v>3</v>
      </c>
      <c r="S49" s="58">
        <v>1</v>
      </c>
      <c r="T49" s="58">
        <v>4</v>
      </c>
      <c r="U49" s="58" t="s">
        <v>125</v>
      </c>
      <c r="V49" s="59">
        <v>8</v>
      </c>
    </row>
    <row r="50" spans="1:22" ht="12.75" customHeight="1" x14ac:dyDescent="0.25">
      <c r="A50" s="63" t="s">
        <v>82</v>
      </c>
      <c r="B50" s="84"/>
      <c r="C50" s="58">
        <v>150</v>
      </c>
      <c r="D50" s="58">
        <v>181</v>
      </c>
      <c r="E50" s="58">
        <v>120</v>
      </c>
      <c r="F50" s="58">
        <v>150</v>
      </c>
      <c r="G50" s="59">
        <v>602</v>
      </c>
      <c r="H50" s="58">
        <v>123</v>
      </c>
      <c r="I50" s="58">
        <v>115</v>
      </c>
      <c r="J50" s="58">
        <v>208</v>
      </c>
      <c r="K50" s="58">
        <v>112</v>
      </c>
      <c r="L50" s="59">
        <v>557</v>
      </c>
      <c r="M50" s="58">
        <v>166</v>
      </c>
      <c r="N50" s="58">
        <v>212</v>
      </c>
      <c r="O50" s="58">
        <v>149</v>
      </c>
      <c r="P50" s="58">
        <v>184</v>
      </c>
      <c r="Q50" s="59">
        <v>711</v>
      </c>
      <c r="R50" s="58">
        <v>140</v>
      </c>
      <c r="S50" s="58">
        <v>139</v>
      </c>
      <c r="T50" s="58">
        <v>135</v>
      </c>
      <c r="U50" s="58" t="s">
        <v>125</v>
      </c>
      <c r="V50" s="59">
        <v>414</v>
      </c>
    </row>
    <row r="51" spans="1:22" ht="12.75" customHeight="1" x14ac:dyDescent="0.25">
      <c r="A51" s="63" t="s">
        <v>35</v>
      </c>
      <c r="B51" s="84"/>
      <c r="C51" s="58">
        <v>22</v>
      </c>
      <c r="D51" s="58">
        <v>28</v>
      </c>
      <c r="E51" s="58">
        <v>23</v>
      </c>
      <c r="F51" s="58">
        <v>23</v>
      </c>
      <c r="G51" s="59">
        <v>96</v>
      </c>
      <c r="H51" s="58">
        <v>19</v>
      </c>
      <c r="I51" s="58">
        <v>33</v>
      </c>
      <c r="J51" s="58">
        <v>22</v>
      </c>
      <c r="K51" s="58">
        <v>36</v>
      </c>
      <c r="L51" s="59">
        <v>109</v>
      </c>
      <c r="M51" s="58">
        <v>16</v>
      </c>
      <c r="N51" s="58">
        <v>11</v>
      </c>
      <c r="O51" s="58">
        <v>15</v>
      </c>
      <c r="P51" s="58">
        <v>14</v>
      </c>
      <c r="Q51" s="59">
        <v>55</v>
      </c>
      <c r="R51" s="58">
        <v>10</v>
      </c>
      <c r="S51" s="58">
        <v>11</v>
      </c>
      <c r="T51" s="58">
        <v>12</v>
      </c>
      <c r="U51" s="58" t="s">
        <v>125</v>
      </c>
      <c r="V51" s="59">
        <v>33</v>
      </c>
    </row>
    <row r="52" spans="1:22" ht="12.75" customHeight="1" x14ac:dyDescent="0.25">
      <c r="A52" s="63" t="s">
        <v>72</v>
      </c>
      <c r="B52" s="84"/>
      <c r="C52" s="58">
        <v>7</v>
      </c>
      <c r="D52" s="58">
        <v>23</v>
      </c>
      <c r="E52" s="58">
        <v>36</v>
      </c>
      <c r="F52" s="58">
        <v>20</v>
      </c>
      <c r="G52" s="59">
        <v>87</v>
      </c>
      <c r="H52" s="58">
        <v>20</v>
      </c>
      <c r="I52" s="58">
        <v>28</v>
      </c>
      <c r="J52" s="58">
        <v>37</v>
      </c>
      <c r="K52" s="58">
        <v>19</v>
      </c>
      <c r="L52" s="59">
        <v>103</v>
      </c>
      <c r="M52" s="58">
        <v>20</v>
      </c>
      <c r="N52" s="58">
        <v>23</v>
      </c>
      <c r="O52" s="58">
        <v>37</v>
      </c>
      <c r="P52" s="58">
        <v>18</v>
      </c>
      <c r="Q52" s="59">
        <v>98</v>
      </c>
      <c r="R52" s="58">
        <v>20</v>
      </c>
      <c r="S52" s="58">
        <v>19</v>
      </c>
      <c r="T52" s="58">
        <v>31</v>
      </c>
      <c r="U52" s="58" t="s">
        <v>125</v>
      </c>
      <c r="V52" s="59">
        <v>69</v>
      </c>
    </row>
    <row r="53" spans="1:22" ht="12.75" customHeight="1" x14ac:dyDescent="0.25">
      <c r="A53" s="63" t="s">
        <v>36</v>
      </c>
      <c r="B53" s="84"/>
      <c r="C53" s="58">
        <v>172</v>
      </c>
      <c r="D53" s="58">
        <v>205</v>
      </c>
      <c r="E53" s="58">
        <v>201</v>
      </c>
      <c r="F53" s="58">
        <v>247</v>
      </c>
      <c r="G53" s="59">
        <v>824</v>
      </c>
      <c r="H53" s="58">
        <v>275</v>
      </c>
      <c r="I53" s="58">
        <v>837</v>
      </c>
      <c r="J53" s="58">
        <v>913</v>
      </c>
      <c r="K53" s="58">
        <v>393</v>
      </c>
      <c r="L53" s="59">
        <v>2417</v>
      </c>
      <c r="M53" s="58">
        <v>256</v>
      </c>
      <c r="N53" s="58">
        <v>395</v>
      </c>
      <c r="O53" s="58">
        <v>933</v>
      </c>
      <c r="P53" s="58">
        <v>283</v>
      </c>
      <c r="Q53" s="59">
        <v>1867</v>
      </c>
      <c r="R53" s="58">
        <v>491</v>
      </c>
      <c r="S53" s="58">
        <v>209</v>
      </c>
      <c r="T53" s="58">
        <v>319</v>
      </c>
      <c r="U53" s="58" t="s">
        <v>125</v>
      </c>
      <c r="V53" s="59">
        <v>1019</v>
      </c>
    </row>
    <row r="54" spans="1:22" ht="12.75" customHeight="1" x14ac:dyDescent="0.25">
      <c r="A54" s="63" t="s">
        <v>34</v>
      </c>
      <c r="B54" s="84"/>
      <c r="C54" s="58">
        <v>28</v>
      </c>
      <c r="D54" s="58">
        <v>28</v>
      </c>
      <c r="E54" s="58">
        <v>35</v>
      </c>
      <c r="F54" s="58">
        <v>25</v>
      </c>
      <c r="G54" s="59">
        <v>115</v>
      </c>
      <c r="H54" s="58">
        <v>31</v>
      </c>
      <c r="I54" s="58">
        <v>34</v>
      </c>
      <c r="J54" s="58">
        <v>36</v>
      </c>
      <c r="K54" s="58">
        <v>26</v>
      </c>
      <c r="L54" s="59">
        <v>128</v>
      </c>
      <c r="M54" s="58">
        <v>16</v>
      </c>
      <c r="N54" s="58">
        <v>19</v>
      </c>
      <c r="O54" s="58">
        <v>27</v>
      </c>
      <c r="P54" s="58">
        <v>44</v>
      </c>
      <c r="Q54" s="59">
        <v>106</v>
      </c>
      <c r="R54" s="58">
        <v>21</v>
      </c>
      <c r="S54" s="58">
        <v>19</v>
      </c>
      <c r="T54" s="58">
        <v>35</v>
      </c>
      <c r="U54" s="58" t="s">
        <v>125</v>
      </c>
      <c r="V54" s="59">
        <v>75</v>
      </c>
    </row>
    <row r="55" spans="1:22" ht="12.75" customHeight="1" x14ac:dyDescent="0.25">
      <c r="A55" s="63" t="s">
        <v>73</v>
      </c>
      <c r="B55" s="84"/>
      <c r="C55" s="58">
        <v>885</v>
      </c>
      <c r="D55" s="58">
        <v>862</v>
      </c>
      <c r="E55" s="58">
        <v>819</v>
      </c>
      <c r="F55" s="58">
        <v>1128</v>
      </c>
      <c r="G55" s="59">
        <v>3694</v>
      </c>
      <c r="H55" s="58">
        <v>913</v>
      </c>
      <c r="I55" s="58">
        <v>1067</v>
      </c>
      <c r="J55" s="58">
        <v>1069</v>
      </c>
      <c r="K55" s="58">
        <v>997</v>
      </c>
      <c r="L55" s="59">
        <v>4046</v>
      </c>
      <c r="M55" s="58">
        <v>1054</v>
      </c>
      <c r="N55" s="58">
        <v>1020</v>
      </c>
      <c r="O55" s="58">
        <v>1165</v>
      </c>
      <c r="P55" s="58">
        <v>436</v>
      </c>
      <c r="Q55" s="59">
        <v>3675</v>
      </c>
      <c r="R55" s="58">
        <v>102</v>
      </c>
      <c r="S55" s="58">
        <v>83</v>
      </c>
      <c r="T55" s="58">
        <v>528</v>
      </c>
      <c r="U55" s="58" t="s">
        <v>125</v>
      </c>
      <c r="V55" s="59">
        <v>713</v>
      </c>
    </row>
    <row r="56" spans="1:22" ht="12.75" customHeight="1" x14ac:dyDescent="0.25">
      <c r="A56" s="63" t="s">
        <v>85</v>
      </c>
      <c r="B56" s="84"/>
      <c r="C56" s="58">
        <v>1349</v>
      </c>
      <c r="D56" s="58">
        <v>1395</v>
      </c>
      <c r="E56" s="58">
        <v>1417</v>
      </c>
      <c r="F56" s="58">
        <v>1459</v>
      </c>
      <c r="G56" s="59">
        <v>5620</v>
      </c>
      <c r="H56" s="58">
        <v>1311</v>
      </c>
      <c r="I56" s="58">
        <v>1362</v>
      </c>
      <c r="J56" s="58">
        <v>1391</v>
      </c>
      <c r="K56" s="58">
        <v>1553</v>
      </c>
      <c r="L56" s="59">
        <v>5617</v>
      </c>
      <c r="M56" s="58">
        <v>1366</v>
      </c>
      <c r="N56" s="58">
        <v>1415</v>
      </c>
      <c r="O56" s="58">
        <v>1468</v>
      </c>
      <c r="P56" s="58">
        <v>1590</v>
      </c>
      <c r="Q56" s="59">
        <v>5839</v>
      </c>
      <c r="R56" s="58">
        <v>1268</v>
      </c>
      <c r="S56" s="58">
        <v>1066</v>
      </c>
      <c r="T56" s="58">
        <v>1410</v>
      </c>
      <c r="U56" s="58" t="s">
        <v>125</v>
      </c>
      <c r="V56" s="59">
        <v>3744</v>
      </c>
    </row>
    <row r="57" spans="1:22" ht="15.55" x14ac:dyDescent="0.25">
      <c r="A57" s="92" t="s">
        <v>18</v>
      </c>
      <c r="B57" s="93"/>
      <c r="C57" s="89">
        <v>2677</v>
      </c>
      <c r="D57" s="89">
        <v>2821</v>
      </c>
      <c r="E57" s="89">
        <v>2781</v>
      </c>
      <c r="F57" s="89">
        <v>3164</v>
      </c>
      <c r="G57" s="94">
        <v>11443</v>
      </c>
      <c r="H57" s="89">
        <v>2804</v>
      </c>
      <c r="I57" s="89">
        <v>3746</v>
      </c>
      <c r="J57" s="89">
        <v>3829</v>
      </c>
      <c r="K57" s="89">
        <v>3268</v>
      </c>
      <c r="L57" s="94">
        <v>13647</v>
      </c>
      <c r="M57" s="89">
        <v>3022</v>
      </c>
      <c r="N57" s="89">
        <v>3224</v>
      </c>
      <c r="O57" s="89">
        <v>3959</v>
      </c>
      <c r="P57" s="89">
        <v>2690</v>
      </c>
      <c r="Q57" s="94">
        <v>12895</v>
      </c>
      <c r="R57" s="89">
        <v>2147</v>
      </c>
      <c r="S57" s="89">
        <v>1619</v>
      </c>
      <c r="T57" s="89">
        <v>2576</v>
      </c>
      <c r="U57" s="89" t="s">
        <v>125</v>
      </c>
      <c r="V57" s="94">
        <v>6342</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hyperlinks>
    <hyperlink ref="A64" location="Title!A1" display="Return to Title and Contents" xr:uid="{D962A75C-0351-4B27-8D59-9DE0CB2D8F51}"/>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22_x000D_&amp;1#&amp;"Calibri"&amp;10&amp;K000000OFFICIAL</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V75"/>
  <sheetViews>
    <sheetView showGridLines="0" zoomScaleNormal="100" workbookViewId="0"/>
  </sheetViews>
  <sheetFormatPr defaultColWidth="9.09765625" defaultRowHeight="12.75" x14ac:dyDescent="0.25"/>
  <cols>
    <col min="1" max="1" width="28.59765625" style="18" customWidth="1"/>
    <col min="2" max="2" width="12" style="24"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ht="17.75" x14ac:dyDescent="0.35">
      <c r="A1" s="101" t="s">
        <v>88</v>
      </c>
      <c r="V1" s="103" t="s">
        <v>128</v>
      </c>
    </row>
    <row r="2" spans="1:22" ht="17.75" x14ac:dyDescent="0.35">
      <c r="V2" s="103" t="s">
        <v>130</v>
      </c>
    </row>
    <row r="3" spans="1:22" ht="19.399999999999999" x14ac:dyDescent="0.35">
      <c r="A3" s="102" t="s">
        <v>152</v>
      </c>
      <c r="B3" s="39"/>
      <c r="C3" s="39"/>
      <c r="D3" s="39"/>
      <c r="E3" s="39"/>
      <c r="F3" s="39"/>
      <c r="G3" s="39"/>
      <c r="H3" s="39"/>
      <c r="I3" s="39"/>
      <c r="J3" s="39"/>
      <c r="K3" s="39"/>
      <c r="L3" s="39"/>
      <c r="M3" s="39"/>
      <c r="N3" s="39"/>
      <c r="O3" s="39"/>
      <c r="P3" s="39"/>
      <c r="Q3" s="39"/>
      <c r="R3" s="39"/>
      <c r="S3" s="39"/>
      <c r="T3" s="39"/>
      <c r="U3" s="39"/>
      <c r="V3" s="39"/>
    </row>
    <row r="4" spans="1:22" ht="12.75" customHeight="1" x14ac:dyDescent="0.25">
      <c r="D4" s="22"/>
      <c r="E4" s="22"/>
      <c r="F4" s="22"/>
      <c r="G4" s="22"/>
      <c r="H4" s="30"/>
      <c r="I4" s="38"/>
      <c r="J4" s="38"/>
      <c r="K4" s="38"/>
      <c r="L4" s="38"/>
      <c r="M4" s="38"/>
      <c r="N4" s="38"/>
      <c r="O4" s="38"/>
      <c r="P4" s="38"/>
      <c r="Q4" s="38"/>
      <c r="R4" s="38"/>
      <c r="S4" s="38"/>
      <c r="T4" s="38"/>
      <c r="U4" s="38"/>
      <c r="V4" s="38"/>
    </row>
    <row r="5" spans="1:22" ht="15.55" x14ac:dyDescent="0.3">
      <c r="A5" s="77" t="s">
        <v>148</v>
      </c>
      <c r="B5" s="25" t="s">
        <v>2</v>
      </c>
      <c r="C5" s="52" t="s">
        <v>111</v>
      </c>
      <c r="D5" s="52" t="s">
        <v>112</v>
      </c>
      <c r="E5" s="52" t="s">
        <v>113</v>
      </c>
      <c r="F5" s="52" t="s">
        <v>114</v>
      </c>
      <c r="G5" s="52" t="s">
        <v>115</v>
      </c>
      <c r="H5" s="53" t="s">
        <v>116</v>
      </c>
      <c r="I5" s="53" t="s">
        <v>117</v>
      </c>
      <c r="J5" s="53" t="s">
        <v>118</v>
      </c>
      <c r="K5" s="53" t="s">
        <v>119</v>
      </c>
      <c r="L5" s="52" t="s">
        <v>149</v>
      </c>
      <c r="M5" s="53" t="s">
        <v>121</v>
      </c>
      <c r="N5" s="53" t="s">
        <v>122</v>
      </c>
      <c r="O5" s="53" t="s">
        <v>123</v>
      </c>
      <c r="P5" s="53" t="s">
        <v>124</v>
      </c>
      <c r="Q5" s="52" t="s">
        <v>150</v>
      </c>
      <c r="R5" s="53" t="s">
        <v>126</v>
      </c>
      <c r="S5" s="53" t="s">
        <v>127</v>
      </c>
      <c r="T5" s="53" t="s">
        <v>128</v>
      </c>
      <c r="U5" s="53" t="s">
        <v>129</v>
      </c>
      <c r="V5" s="52" t="s">
        <v>151</v>
      </c>
    </row>
    <row r="6" spans="1:22" ht="14.95" customHeight="1" x14ac:dyDescent="0.25">
      <c r="A6" s="54" t="s">
        <v>3</v>
      </c>
      <c r="B6" s="55"/>
      <c r="C6" s="56">
        <v>40583</v>
      </c>
      <c r="D6" s="56">
        <v>39736</v>
      </c>
      <c r="E6" s="56">
        <v>40283</v>
      </c>
      <c r="F6" s="56">
        <v>41590</v>
      </c>
      <c r="G6" s="56">
        <v>162193</v>
      </c>
      <c r="H6" s="56">
        <v>43171</v>
      </c>
      <c r="I6" s="56">
        <v>41961</v>
      </c>
      <c r="J6" s="56">
        <v>42254</v>
      </c>
      <c r="K6" s="56">
        <v>42616</v>
      </c>
      <c r="L6" s="56">
        <v>170003</v>
      </c>
      <c r="M6" s="56">
        <v>46516</v>
      </c>
      <c r="N6" s="56">
        <v>40047</v>
      </c>
      <c r="O6" s="56">
        <v>40777</v>
      </c>
      <c r="P6" s="56">
        <v>41146</v>
      </c>
      <c r="Q6" s="56">
        <v>168486</v>
      </c>
      <c r="R6" s="56">
        <v>38498</v>
      </c>
      <c r="S6" s="56">
        <v>28911</v>
      </c>
      <c r="T6" s="56">
        <v>33496</v>
      </c>
      <c r="U6" s="56" t="s">
        <v>125</v>
      </c>
      <c r="V6" s="56">
        <v>100905</v>
      </c>
    </row>
    <row r="7" spans="1:22" x14ac:dyDescent="0.25">
      <c r="A7" s="57" t="s">
        <v>4</v>
      </c>
      <c r="B7" s="55"/>
      <c r="C7" s="58">
        <v>1938</v>
      </c>
      <c r="D7" s="58">
        <v>1738</v>
      </c>
      <c r="E7" s="58">
        <v>1934</v>
      </c>
      <c r="F7" s="58">
        <v>2003</v>
      </c>
      <c r="G7" s="59">
        <v>7613</v>
      </c>
      <c r="H7" s="58">
        <v>2090</v>
      </c>
      <c r="I7" s="58">
        <v>2022</v>
      </c>
      <c r="J7" s="58">
        <v>1835</v>
      </c>
      <c r="K7" s="58">
        <v>1949</v>
      </c>
      <c r="L7" s="59">
        <v>7896</v>
      </c>
      <c r="M7" s="58">
        <v>2222</v>
      </c>
      <c r="N7" s="58">
        <v>1858</v>
      </c>
      <c r="O7" s="58">
        <v>1836</v>
      </c>
      <c r="P7" s="58">
        <v>1985</v>
      </c>
      <c r="Q7" s="59">
        <v>7902</v>
      </c>
      <c r="R7" s="58">
        <v>1936</v>
      </c>
      <c r="S7" s="58">
        <v>977</v>
      </c>
      <c r="T7" s="58">
        <v>1593</v>
      </c>
      <c r="U7" s="58" t="s">
        <v>125</v>
      </c>
      <c r="V7" s="59">
        <v>4506</v>
      </c>
    </row>
    <row r="8" spans="1:22" x14ac:dyDescent="0.25">
      <c r="A8" s="60" t="s">
        <v>5</v>
      </c>
      <c r="B8" s="55"/>
      <c r="C8" s="58">
        <v>3674</v>
      </c>
      <c r="D8" s="58">
        <v>3444</v>
      </c>
      <c r="E8" s="58">
        <v>3518</v>
      </c>
      <c r="F8" s="58">
        <v>3527</v>
      </c>
      <c r="G8" s="59">
        <v>14163</v>
      </c>
      <c r="H8" s="58">
        <v>3545</v>
      </c>
      <c r="I8" s="58">
        <v>3634</v>
      </c>
      <c r="J8" s="58">
        <v>3481</v>
      </c>
      <c r="K8" s="58">
        <v>3630</v>
      </c>
      <c r="L8" s="59">
        <v>14290</v>
      </c>
      <c r="M8" s="58">
        <v>3894</v>
      </c>
      <c r="N8" s="58">
        <v>3434</v>
      </c>
      <c r="O8" s="58">
        <v>3514</v>
      </c>
      <c r="P8" s="58">
        <v>3455</v>
      </c>
      <c r="Q8" s="59">
        <v>14296</v>
      </c>
      <c r="R8" s="58">
        <v>3304</v>
      </c>
      <c r="S8" s="58">
        <v>2592</v>
      </c>
      <c r="T8" s="58">
        <v>3012</v>
      </c>
      <c r="U8" s="58" t="s">
        <v>125</v>
      </c>
      <c r="V8" s="59">
        <v>8908</v>
      </c>
    </row>
    <row r="9" spans="1:22" x14ac:dyDescent="0.25">
      <c r="A9" s="60" t="s">
        <v>81</v>
      </c>
      <c r="B9" s="55"/>
      <c r="C9" s="58">
        <v>2446</v>
      </c>
      <c r="D9" s="58">
        <v>2391</v>
      </c>
      <c r="E9" s="58">
        <v>2336</v>
      </c>
      <c r="F9" s="58">
        <v>2525</v>
      </c>
      <c r="G9" s="59">
        <v>9697</v>
      </c>
      <c r="H9" s="58">
        <v>2702</v>
      </c>
      <c r="I9" s="58">
        <v>2747</v>
      </c>
      <c r="J9" s="58">
        <v>2732</v>
      </c>
      <c r="K9" s="58">
        <v>2725</v>
      </c>
      <c r="L9" s="59">
        <v>10907</v>
      </c>
      <c r="M9" s="58">
        <v>2775</v>
      </c>
      <c r="N9" s="58">
        <v>2390</v>
      </c>
      <c r="O9" s="58">
        <v>2297</v>
      </c>
      <c r="P9" s="58">
        <v>2443</v>
      </c>
      <c r="Q9" s="59">
        <v>9906</v>
      </c>
      <c r="R9" s="58">
        <v>2233</v>
      </c>
      <c r="S9" s="58">
        <v>1764</v>
      </c>
      <c r="T9" s="58">
        <v>1972</v>
      </c>
      <c r="U9" s="58" t="s">
        <v>125</v>
      </c>
      <c r="V9" s="59">
        <v>5969</v>
      </c>
    </row>
    <row r="10" spans="1:22" ht="8.1999999999999993" customHeight="1" x14ac:dyDescent="0.25">
      <c r="A10" s="61"/>
      <c r="B10" s="62"/>
      <c r="C10" s="58"/>
      <c r="D10" s="58"/>
      <c r="E10" s="58"/>
      <c r="F10" s="58"/>
      <c r="G10" s="59"/>
      <c r="H10" s="58"/>
      <c r="I10" s="58"/>
      <c r="J10" s="58"/>
      <c r="K10" s="58"/>
      <c r="L10" s="59"/>
      <c r="M10" s="58"/>
      <c r="N10" s="58"/>
      <c r="O10" s="58"/>
      <c r="P10" s="58"/>
      <c r="Q10" s="59"/>
      <c r="R10" s="58"/>
      <c r="S10" s="58"/>
      <c r="T10" s="58"/>
      <c r="U10" s="58"/>
      <c r="V10" s="59"/>
    </row>
    <row r="11" spans="1:22" x14ac:dyDescent="0.25">
      <c r="A11" s="60" t="s">
        <v>7</v>
      </c>
      <c r="B11" s="55"/>
      <c r="C11" s="58">
        <v>2498</v>
      </c>
      <c r="D11" s="58">
        <v>2633</v>
      </c>
      <c r="E11" s="58">
        <v>2668</v>
      </c>
      <c r="F11" s="58">
        <v>2913</v>
      </c>
      <c r="G11" s="59">
        <v>10712</v>
      </c>
      <c r="H11" s="58">
        <v>2969</v>
      </c>
      <c r="I11" s="58">
        <v>2859</v>
      </c>
      <c r="J11" s="58">
        <v>2753</v>
      </c>
      <c r="K11" s="58">
        <v>2810</v>
      </c>
      <c r="L11" s="59">
        <v>11391</v>
      </c>
      <c r="M11" s="58">
        <v>3182</v>
      </c>
      <c r="N11" s="58">
        <v>3008</v>
      </c>
      <c r="O11" s="58">
        <v>2938</v>
      </c>
      <c r="P11" s="58">
        <v>2981</v>
      </c>
      <c r="Q11" s="59">
        <v>12109</v>
      </c>
      <c r="R11" s="58">
        <v>2655</v>
      </c>
      <c r="S11" s="58">
        <v>2065</v>
      </c>
      <c r="T11" s="58">
        <v>2341</v>
      </c>
      <c r="U11" s="58" t="s">
        <v>125</v>
      </c>
      <c r="V11" s="59">
        <v>7061</v>
      </c>
    </row>
    <row r="12" spans="1:22" x14ac:dyDescent="0.25">
      <c r="A12" s="60" t="s">
        <v>8</v>
      </c>
      <c r="B12" s="55"/>
      <c r="C12" s="58">
        <v>3943</v>
      </c>
      <c r="D12" s="58">
        <v>3556</v>
      </c>
      <c r="E12" s="58">
        <v>3507</v>
      </c>
      <c r="F12" s="58">
        <v>3688</v>
      </c>
      <c r="G12" s="59">
        <v>14695</v>
      </c>
      <c r="H12" s="58">
        <v>3958</v>
      </c>
      <c r="I12" s="58">
        <v>3697</v>
      </c>
      <c r="J12" s="58">
        <v>3494</v>
      </c>
      <c r="K12" s="58">
        <v>3865</v>
      </c>
      <c r="L12" s="59">
        <v>15015</v>
      </c>
      <c r="M12" s="58">
        <v>4089</v>
      </c>
      <c r="N12" s="58">
        <v>3560</v>
      </c>
      <c r="O12" s="58">
        <v>3494</v>
      </c>
      <c r="P12" s="58">
        <v>3461</v>
      </c>
      <c r="Q12" s="59">
        <v>14603</v>
      </c>
      <c r="R12" s="58">
        <v>3317</v>
      </c>
      <c r="S12" s="58">
        <v>2059</v>
      </c>
      <c r="T12" s="58">
        <v>2818</v>
      </c>
      <c r="U12" s="58" t="s">
        <v>125</v>
      </c>
      <c r="V12" s="59">
        <v>8194</v>
      </c>
    </row>
    <row r="13" spans="1:22" ht="8.1999999999999993" customHeight="1" x14ac:dyDescent="0.25">
      <c r="A13" s="61"/>
      <c r="B13" s="62"/>
      <c r="C13" s="58"/>
      <c r="D13" s="58"/>
      <c r="E13" s="58"/>
      <c r="F13" s="58"/>
      <c r="G13" s="29"/>
      <c r="H13" s="58"/>
      <c r="I13" s="58"/>
      <c r="J13" s="58"/>
      <c r="K13" s="58"/>
      <c r="L13" s="29"/>
      <c r="M13" s="58"/>
      <c r="N13" s="58"/>
      <c r="O13" s="58"/>
      <c r="P13" s="58"/>
      <c r="Q13" s="29"/>
      <c r="R13" s="58"/>
      <c r="S13" s="58"/>
      <c r="T13" s="58"/>
      <c r="U13" s="58"/>
      <c r="V13" s="29"/>
    </row>
    <row r="14" spans="1:22" x14ac:dyDescent="0.25">
      <c r="A14" s="57" t="s">
        <v>16</v>
      </c>
      <c r="B14" s="55"/>
      <c r="C14" s="58">
        <v>3624</v>
      </c>
      <c r="D14" s="58">
        <v>3877</v>
      </c>
      <c r="E14" s="58">
        <v>3881</v>
      </c>
      <c r="F14" s="58">
        <v>3865</v>
      </c>
      <c r="G14" s="59">
        <v>15247</v>
      </c>
      <c r="H14" s="58">
        <v>3603</v>
      </c>
      <c r="I14" s="58">
        <v>3492</v>
      </c>
      <c r="J14" s="58">
        <v>4018</v>
      </c>
      <c r="K14" s="58">
        <v>3760</v>
      </c>
      <c r="L14" s="59">
        <v>14874</v>
      </c>
      <c r="M14" s="58">
        <v>3832</v>
      </c>
      <c r="N14" s="58">
        <v>3441</v>
      </c>
      <c r="O14" s="58">
        <v>3409</v>
      </c>
      <c r="P14" s="58">
        <v>3481</v>
      </c>
      <c r="Q14" s="59">
        <v>14164</v>
      </c>
      <c r="R14" s="58">
        <v>3236</v>
      </c>
      <c r="S14" s="58">
        <v>2441</v>
      </c>
      <c r="T14" s="58">
        <v>2867</v>
      </c>
      <c r="U14" s="58" t="s">
        <v>125</v>
      </c>
      <c r="V14" s="59">
        <v>8544</v>
      </c>
    </row>
    <row r="15" spans="1:22" x14ac:dyDescent="0.25">
      <c r="A15" s="60" t="s">
        <v>9</v>
      </c>
      <c r="B15" s="55"/>
      <c r="C15" s="58">
        <v>3751</v>
      </c>
      <c r="D15" s="58">
        <v>3677</v>
      </c>
      <c r="E15" s="58">
        <v>3913</v>
      </c>
      <c r="F15" s="58">
        <v>3820</v>
      </c>
      <c r="G15" s="59">
        <v>15162</v>
      </c>
      <c r="H15" s="58">
        <v>3774</v>
      </c>
      <c r="I15" s="58">
        <v>4021</v>
      </c>
      <c r="J15" s="58">
        <v>4220</v>
      </c>
      <c r="K15" s="58">
        <v>4124</v>
      </c>
      <c r="L15" s="59">
        <v>16139</v>
      </c>
      <c r="M15" s="58">
        <v>5256</v>
      </c>
      <c r="N15" s="58">
        <v>4632</v>
      </c>
      <c r="O15" s="58">
        <v>4669</v>
      </c>
      <c r="P15" s="58">
        <v>4746</v>
      </c>
      <c r="Q15" s="59">
        <v>19303</v>
      </c>
      <c r="R15" s="58">
        <v>4564</v>
      </c>
      <c r="S15" s="58">
        <v>3466</v>
      </c>
      <c r="T15" s="58">
        <v>3917</v>
      </c>
      <c r="U15" s="58" t="s">
        <v>125</v>
      </c>
      <c r="V15" s="59">
        <v>11947</v>
      </c>
    </row>
    <row r="16" spans="1:22" x14ac:dyDescent="0.25">
      <c r="A16" s="60" t="s">
        <v>10</v>
      </c>
      <c r="B16" s="55"/>
      <c r="C16" s="58">
        <v>5752</v>
      </c>
      <c r="D16" s="58">
        <v>5315</v>
      </c>
      <c r="E16" s="58">
        <v>5508</v>
      </c>
      <c r="F16" s="58">
        <v>5825</v>
      </c>
      <c r="G16" s="59">
        <v>22400</v>
      </c>
      <c r="H16" s="58">
        <v>5756</v>
      </c>
      <c r="I16" s="58">
        <v>5553</v>
      </c>
      <c r="J16" s="58">
        <v>5571</v>
      </c>
      <c r="K16" s="58">
        <v>5811</v>
      </c>
      <c r="L16" s="59">
        <v>22690</v>
      </c>
      <c r="M16" s="58">
        <v>6014</v>
      </c>
      <c r="N16" s="58">
        <v>5118</v>
      </c>
      <c r="O16" s="58">
        <v>5356</v>
      </c>
      <c r="P16" s="58">
        <v>5511</v>
      </c>
      <c r="Q16" s="59">
        <v>21999</v>
      </c>
      <c r="R16" s="58">
        <v>5216</v>
      </c>
      <c r="S16" s="58">
        <v>3819</v>
      </c>
      <c r="T16" s="58">
        <v>4619</v>
      </c>
      <c r="U16" s="58" t="s">
        <v>125</v>
      </c>
      <c r="V16" s="59">
        <v>13654</v>
      </c>
    </row>
    <row r="17" spans="1:22" x14ac:dyDescent="0.25">
      <c r="A17" s="60" t="s">
        <v>11</v>
      </c>
      <c r="B17" s="55"/>
      <c r="C17" s="58">
        <v>2325</v>
      </c>
      <c r="D17" s="58">
        <v>2289</v>
      </c>
      <c r="E17" s="58">
        <v>2264</v>
      </c>
      <c r="F17" s="58">
        <v>2376</v>
      </c>
      <c r="G17" s="59">
        <v>9254</v>
      </c>
      <c r="H17" s="58">
        <v>2468</v>
      </c>
      <c r="I17" s="58">
        <v>2501</v>
      </c>
      <c r="J17" s="58">
        <v>2308</v>
      </c>
      <c r="K17" s="58">
        <v>2403</v>
      </c>
      <c r="L17" s="59">
        <v>9681</v>
      </c>
      <c r="M17" s="58">
        <v>2622</v>
      </c>
      <c r="N17" s="58">
        <v>2300</v>
      </c>
      <c r="O17" s="58">
        <v>2218</v>
      </c>
      <c r="P17" s="58">
        <v>2233</v>
      </c>
      <c r="Q17" s="59">
        <v>9373</v>
      </c>
      <c r="R17" s="58">
        <v>2122</v>
      </c>
      <c r="S17" s="58">
        <v>1462</v>
      </c>
      <c r="T17" s="58">
        <v>1691</v>
      </c>
      <c r="U17" s="58" t="s">
        <v>125</v>
      </c>
      <c r="V17" s="59">
        <v>5275</v>
      </c>
    </row>
    <row r="18" spans="1:22" ht="8.1999999999999993" customHeight="1" x14ac:dyDescent="0.25">
      <c r="A18" s="61"/>
      <c r="B18" s="62"/>
      <c r="C18" s="58"/>
      <c r="D18" s="58"/>
      <c r="E18" s="58"/>
      <c r="F18" s="58"/>
      <c r="G18" s="29"/>
      <c r="H18" s="58"/>
      <c r="I18" s="58"/>
      <c r="J18" s="58"/>
      <c r="K18" s="58"/>
      <c r="L18" s="29"/>
      <c r="M18" s="58"/>
      <c r="N18" s="58"/>
      <c r="O18" s="58"/>
      <c r="P18" s="58"/>
      <c r="Q18" s="29"/>
      <c r="R18" s="58"/>
      <c r="S18" s="58"/>
      <c r="T18" s="58"/>
      <c r="U18" s="58"/>
      <c r="V18" s="29"/>
    </row>
    <row r="19" spans="1:22" x14ac:dyDescent="0.25">
      <c r="A19" s="63" t="s">
        <v>12</v>
      </c>
      <c r="B19" s="55"/>
      <c r="C19" s="64">
        <v>29951</v>
      </c>
      <c r="D19" s="64">
        <v>28921</v>
      </c>
      <c r="E19" s="64">
        <v>29530</v>
      </c>
      <c r="F19" s="64">
        <v>30542</v>
      </c>
      <c r="G19" s="59">
        <v>118943</v>
      </c>
      <c r="H19" s="64">
        <v>30866</v>
      </c>
      <c r="I19" s="64">
        <v>30525</v>
      </c>
      <c r="J19" s="64">
        <v>30413</v>
      </c>
      <c r="K19" s="64">
        <v>31078</v>
      </c>
      <c r="L19" s="59">
        <v>122882</v>
      </c>
      <c r="M19" s="64">
        <v>33886</v>
      </c>
      <c r="N19" s="64">
        <v>29741</v>
      </c>
      <c r="O19" s="64">
        <v>29731</v>
      </c>
      <c r="P19" s="64">
        <v>30296</v>
      </c>
      <c r="Q19" s="59">
        <v>123654</v>
      </c>
      <c r="R19" s="64">
        <v>28582</v>
      </c>
      <c r="S19" s="64">
        <v>20647</v>
      </c>
      <c r="T19" s="64">
        <v>24830</v>
      </c>
      <c r="U19" s="64" t="s">
        <v>125</v>
      </c>
      <c r="V19" s="59">
        <v>74058</v>
      </c>
    </row>
    <row r="20" spans="1:22" x14ac:dyDescent="0.25">
      <c r="A20" s="63" t="s">
        <v>13</v>
      </c>
      <c r="B20" s="55"/>
      <c r="C20" s="58">
        <v>2585</v>
      </c>
      <c r="D20" s="58">
        <v>2494</v>
      </c>
      <c r="E20" s="58">
        <v>2410</v>
      </c>
      <c r="F20" s="58">
        <v>2474</v>
      </c>
      <c r="G20" s="59">
        <v>9963</v>
      </c>
      <c r="H20" s="58">
        <v>2597</v>
      </c>
      <c r="I20" s="58">
        <v>2706</v>
      </c>
      <c r="J20" s="58">
        <v>2541</v>
      </c>
      <c r="K20" s="58">
        <v>2690</v>
      </c>
      <c r="L20" s="59">
        <v>10534</v>
      </c>
      <c r="M20" s="58">
        <v>2881</v>
      </c>
      <c r="N20" s="58">
        <v>2679</v>
      </c>
      <c r="O20" s="58">
        <v>2611</v>
      </c>
      <c r="P20" s="58">
        <v>2590</v>
      </c>
      <c r="Q20" s="59">
        <v>10760</v>
      </c>
      <c r="R20" s="58">
        <v>2470</v>
      </c>
      <c r="S20" s="58">
        <v>1525</v>
      </c>
      <c r="T20" s="58">
        <v>1775</v>
      </c>
      <c r="U20" s="58" t="s">
        <v>125</v>
      </c>
      <c r="V20" s="59">
        <v>5770</v>
      </c>
    </row>
    <row r="21" spans="1:22" x14ac:dyDescent="0.25">
      <c r="A21" s="63" t="s">
        <v>14</v>
      </c>
      <c r="B21" s="55"/>
      <c r="C21" s="58">
        <v>3283</v>
      </c>
      <c r="D21" s="58">
        <v>3261</v>
      </c>
      <c r="E21" s="58">
        <v>3539</v>
      </c>
      <c r="F21" s="58">
        <v>3853</v>
      </c>
      <c r="G21" s="59">
        <v>13937</v>
      </c>
      <c r="H21" s="58">
        <v>3974</v>
      </c>
      <c r="I21" s="58">
        <v>4077</v>
      </c>
      <c r="J21" s="58">
        <v>4486</v>
      </c>
      <c r="K21" s="58">
        <v>4718</v>
      </c>
      <c r="L21" s="59">
        <v>17255</v>
      </c>
      <c r="M21" s="58">
        <v>4431</v>
      </c>
      <c r="N21" s="58">
        <v>3898</v>
      </c>
      <c r="O21" s="58">
        <v>4281</v>
      </c>
      <c r="P21" s="58">
        <v>4131</v>
      </c>
      <c r="Q21" s="59">
        <v>16741</v>
      </c>
      <c r="R21" s="58">
        <v>3810</v>
      </c>
      <c r="S21" s="58">
        <v>3145</v>
      </c>
      <c r="T21" s="58">
        <v>3078</v>
      </c>
      <c r="U21" s="58" t="s">
        <v>125</v>
      </c>
      <c r="V21" s="59">
        <v>10032</v>
      </c>
    </row>
    <row r="22" spans="1:22" x14ac:dyDescent="0.25">
      <c r="A22" s="63" t="s">
        <v>15</v>
      </c>
      <c r="B22" s="55"/>
      <c r="C22" s="58">
        <v>1186</v>
      </c>
      <c r="D22" s="58">
        <v>1249</v>
      </c>
      <c r="E22" s="58">
        <v>1246</v>
      </c>
      <c r="F22" s="58">
        <v>1277</v>
      </c>
      <c r="G22" s="59">
        <v>4959</v>
      </c>
      <c r="H22" s="58">
        <v>1361</v>
      </c>
      <c r="I22" s="58">
        <v>1361</v>
      </c>
      <c r="J22" s="58">
        <v>1308</v>
      </c>
      <c r="K22" s="58">
        <v>1362</v>
      </c>
      <c r="L22" s="59">
        <v>5392</v>
      </c>
      <c r="M22" s="58">
        <v>1406</v>
      </c>
      <c r="N22" s="58">
        <v>1354</v>
      </c>
      <c r="O22" s="58">
        <v>1328</v>
      </c>
      <c r="P22" s="58">
        <v>1310</v>
      </c>
      <c r="Q22" s="59">
        <v>5397</v>
      </c>
      <c r="R22" s="58">
        <v>1298</v>
      </c>
      <c r="S22" s="58">
        <v>1018</v>
      </c>
      <c r="T22" s="58">
        <v>1230</v>
      </c>
      <c r="U22" s="58" t="s">
        <v>125</v>
      </c>
      <c r="V22" s="59">
        <v>3546</v>
      </c>
    </row>
    <row r="23" spans="1:22" x14ac:dyDescent="0.25">
      <c r="A23" s="63" t="s">
        <v>89</v>
      </c>
      <c r="B23" s="55"/>
      <c r="C23" s="58">
        <v>3566</v>
      </c>
      <c r="D23" s="58">
        <v>3801</v>
      </c>
      <c r="E23" s="58">
        <v>3542</v>
      </c>
      <c r="F23" s="58">
        <v>3431</v>
      </c>
      <c r="G23" s="59">
        <v>14340</v>
      </c>
      <c r="H23" s="58">
        <v>4356</v>
      </c>
      <c r="I23" s="58">
        <v>3257</v>
      </c>
      <c r="J23" s="58">
        <v>3477</v>
      </c>
      <c r="K23" s="58">
        <v>2743</v>
      </c>
      <c r="L23" s="59">
        <v>13832</v>
      </c>
      <c r="M23" s="58">
        <v>3879</v>
      </c>
      <c r="N23" s="58">
        <v>2352</v>
      </c>
      <c r="O23" s="58">
        <v>2766</v>
      </c>
      <c r="P23" s="58">
        <v>2782</v>
      </c>
      <c r="Q23" s="59">
        <v>11778</v>
      </c>
      <c r="R23" s="58">
        <v>2315</v>
      </c>
      <c r="S23" s="58">
        <v>2546</v>
      </c>
      <c r="T23" s="58">
        <v>2554</v>
      </c>
      <c r="U23" s="58" t="s">
        <v>125</v>
      </c>
      <c r="V23" s="59">
        <v>7415</v>
      </c>
    </row>
    <row r="24" spans="1:22" x14ac:dyDescent="0.25">
      <c r="A24" s="73" t="s">
        <v>90</v>
      </c>
      <c r="B24" s="74"/>
      <c r="C24" s="89">
        <v>11</v>
      </c>
      <c r="D24" s="89">
        <v>11</v>
      </c>
      <c r="E24" s="89">
        <v>16</v>
      </c>
      <c r="F24" s="89">
        <v>13</v>
      </c>
      <c r="G24" s="83">
        <v>51</v>
      </c>
      <c r="H24" s="89">
        <v>16</v>
      </c>
      <c r="I24" s="89">
        <v>35</v>
      </c>
      <c r="J24" s="89">
        <v>30</v>
      </c>
      <c r="K24" s="89">
        <v>26</v>
      </c>
      <c r="L24" s="83">
        <v>107</v>
      </c>
      <c r="M24" s="89">
        <v>33</v>
      </c>
      <c r="N24" s="89">
        <v>24</v>
      </c>
      <c r="O24" s="89">
        <v>60</v>
      </c>
      <c r="P24" s="89">
        <v>38</v>
      </c>
      <c r="Q24" s="83">
        <v>156</v>
      </c>
      <c r="R24" s="89">
        <v>23</v>
      </c>
      <c r="S24" s="89">
        <v>31</v>
      </c>
      <c r="T24" s="89">
        <v>30</v>
      </c>
      <c r="U24" s="89" t="s">
        <v>125</v>
      </c>
      <c r="V24" s="83">
        <v>83</v>
      </c>
    </row>
    <row r="25" spans="1:22" x14ac:dyDescent="0.25">
      <c r="A25" s="2"/>
      <c r="B25" s="26"/>
      <c r="C25" s="20"/>
      <c r="D25" s="20"/>
      <c r="E25" s="20"/>
      <c r="F25" s="20"/>
      <c r="G25" s="20"/>
    </row>
    <row r="26" spans="1:22" ht="12.75" customHeight="1" x14ac:dyDescent="0.25">
      <c r="A26" s="2"/>
      <c r="B26" s="26"/>
      <c r="C26" s="30"/>
      <c r="D26" s="22"/>
      <c r="E26" s="22"/>
      <c r="F26" s="22"/>
      <c r="G26" s="22"/>
      <c r="H26" s="30"/>
      <c r="I26" s="38"/>
      <c r="J26" s="38"/>
      <c r="K26" s="38"/>
      <c r="L26" s="38"/>
      <c r="M26" s="38"/>
      <c r="N26" s="38"/>
      <c r="O26" s="38"/>
      <c r="P26" s="38"/>
      <c r="Q26" s="38"/>
      <c r="R26" s="38"/>
      <c r="S26" s="38"/>
      <c r="T26" s="38"/>
      <c r="U26" s="38"/>
      <c r="V26" s="38"/>
    </row>
    <row r="27" spans="1:22" ht="15.55" x14ac:dyDescent="0.3">
      <c r="A27" s="77" t="s">
        <v>70</v>
      </c>
      <c r="B27" s="25" t="s">
        <v>2</v>
      </c>
      <c r="C27" s="52" t="s">
        <v>111</v>
      </c>
      <c r="D27" s="52" t="s">
        <v>112</v>
      </c>
      <c r="E27" s="52" t="s">
        <v>113</v>
      </c>
      <c r="F27" s="52" t="s">
        <v>114</v>
      </c>
      <c r="G27" s="52" t="s">
        <v>115</v>
      </c>
      <c r="H27" s="53" t="s">
        <v>116</v>
      </c>
      <c r="I27" s="53" t="s">
        <v>117</v>
      </c>
      <c r="J27" s="53" t="s">
        <v>118</v>
      </c>
      <c r="K27" s="53" t="s">
        <v>119</v>
      </c>
      <c r="L27" s="52" t="s">
        <v>149</v>
      </c>
      <c r="M27" s="53" t="s">
        <v>121</v>
      </c>
      <c r="N27" s="53" t="s">
        <v>122</v>
      </c>
      <c r="O27" s="53" t="s">
        <v>123</v>
      </c>
      <c r="P27" s="53" t="s">
        <v>124</v>
      </c>
      <c r="Q27" s="52" t="s">
        <v>150</v>
      </c>
      <c r="R27" s="53" t="s">
        <v>126</v>
      </c>
      <c r="S27" s="53" t="s">
        <v>127</v>
      </c>
      <c r="T27" s="53" t="s">
        <v>128</v>
      </c>
      <c r="U27" s="53" t="s">
        <v>129</v>
      </c>
      <c r="V27" s="52" t="s">
        <v>151</v>
      </c>
    </row>
    <row r="28" spans="1:22" ht="14.95" customHeight="1" x14ac:dyDescent="0.25">
      <c r="A28" s="54" t="s">
        <v>3</v>
      </c>
      <c r="B28" s="55"/>
      <c r="C28" s="56">
        <v>40826</v>
      </c>
      <c r="D28" s="56">
        <v>41485</v>
      </c>
      <c r="E28" s="56">
        <v>39970</v>
      </c>
      <c r="F28" s="56">
        <v>43827</v>
      </c>
      <c r="G28" s="56">
        <v>166109</v>
      </c>
      <c r="H28" s="56">
        <v>40957</v>
      </c>
      <c r="I28" s="56">
        <v>41192</v>
      </c>
      <c r="J28" s="56">
        <v>42514</v>
      </c>
      <c r="K28" s="56">
        <v>44840</v>
      </c>
      <c r="L28" s="56">
        <v>169503</v>
      </c>
      <c r="M28" s="56">
        <v>42307</v>
      </c>
      <c r="N28" s="56">
        <v>43994</v>
      </c>
      <c r="O28" s="56">
        <v>45994</v>
      </c>
      <c r="P28" s="56">
        <v>47049</v>
      </c>
      <c r="Q28" s="56">
        <v>179344</v>
      </c>
      <c r="R28" s="56">
        <v>40868</v>
      </c>
      <c r="S28" s="56">
        <v>31527</v>
      </c>
      <c r="T28" s="56">
        <v>37768</v>
      </c>
      <c r="U28" s="56" t="s">
        <v>125</v>
      </c>
      <c r="V28" s="56">
        <v>110163</v>
      </c>
    </row>
    <row r="29" spans="1:22" x14ac:dyDescent="0.25">
      <c r="A29" s="57" t="s">
        <v>4</v>
      </c>
      <c r="B29" s="55"/>
      <c r="C29" s="58">
        <v>1259</v>
      </c>
      <c r="D29" s="58">
        <v>1366</v>
      </c>
      <c r="E29" s="58">
        <v>1238</v>
      </c>
      <c r="F29" s="58">
        <v>1435</v>
      </c>
      <c r="G29" s="59">
        <v>5299</v>
      </c>
      <c r="H29" s="58">
        <v>1252</v>
      </c>
      <c r="I29" s="58">
        <v>1377</v>
      </c>
      <c r="J29" s="58">
        <v>1345</v>
      </c>
      <c r="K29" s="58">
        <v>1299</v>
      </c>
      <c r="L29" s="59">
        <v>5273</v>
      </c>
      <c r="M29" s="58">
        <v>1293</v>
      </c>
      <c r="N29" s="58">
        <v>1318</v>
      </c>
      <c r="O29" s="58">
        <v>1421</v>
      </c>
      <c r="P29" s="58">
        <v>1340</v>
      </c>
      <c r="Q29" s="59">
        <v>5372</v>
      </c>
      <c r="R29" s="58">
        <v>1285</v>
      </c>
      <c r="S29" s="58">
        <v>979</v>
      </c>
      <c r="T29" s="58">
        <v>1340</v>
      </c>
      <c r="U29" s="58" t="s">
        <v>125</v>
      </c>
      <c r="V29" s="59">
        <v>3604</v>
      </c>
    </row>
    <row r="30" spans="1:22" x14ac:dyDescent="0.25">
      <c r="A30" s="60" t="s">
        <v>5</v>
      </c>
      <c r="B30" s="55"/>
      <c r="C30" s="58">
        <v>3645</v>
      </c>
      <c r="D30" s="58">
        <v>3687</v>
      </c>
      <c r="E30" s="58">
        <v>3366</v>
      </c>
      <c r="F30" s="58">
        <v>3840</v>
      </c>
      <c r="G30" s="59">
        <v>14538</v>
      </c>
      <c r="H30" s="58">
        <v>3259</v>
      </c>
      <c r="I30" s="58">
        <v>3387</v>
      </c>
      <c r="J30" s="58">
        <v>3461</v>
      </c>
      <c r="K30" s="58">
        <v>3465</v>
      </c>
      <c r="L30" s="59">
        <v>13572</v>
      </c>
      <c r="M30" s="58">
        <v>3121</v>
      </c>
      <c r="N30" s="58">
        <v>3036</v>
      </c>
      <c r="O30" s="58">
        <v>3325</v>
      </c>
      <c r="P30" s="58">
        <v>3568</v>
      </c>
      <c r="Q30" s="59">
        <v>13049</v>
      </c>
      <c r="R30" s="58">
        <v>3044</v>
      </c>
      <c r="S30" s="58">
        <v>2403</v>
      </c>
      <c r="T30" s="58">
        <v>2819</v>
      </c>
      <c r="U30" s="58" t="s">
        <v>125</v>
      </c>
      <c r="V30" s="59">
        <v>8266</v>
      </c>
    </row>
    <row r="31" spans="1:22" x14ac:dyDescent="0.25">
      <c r="A31" s="60" t="s">
        <v>81</v>
      </c>
      <c r="B31" s="55"/>
      <c r="C31" s="58">
        <v>1768</v>
      </c>
      <c r="D31" s="58">
        <v>1753</v>
      </c>
      <c r="E31" s="58">
        <v>1733</v>
      </c>
      <c r="F31" s="58">
        <v>1869</v>
      </c>
      <c r="G31" s="59">
        <v>7122</v>
      </c>
      <c r="H31" s="58">
        <v>1665</v>
      </c>
      <c r="I31" s="58">
        <v>1804</v>
      </c>
      <c r="J31" s="58">
        <v>1843</v>
      </c>
      <c r="K31" s="58">
        <v>1955</v>
      </c>
      <c r="L31" s="59">
        <v>7267</v>
      </c>
      <c r="M31" s="58">
        <v>1734</v>
      </c>
      <c r="N31" s="58">
        <v>1810</v>
      </c>
      <c r="O31" s="58">
        <v>1912</v>
      </c>
      <c r="P31" s="58">
        <v>1765</v>
      </c>
      <c r="Q31" s="59">
        <v>7221</v>
      </c>
      <c r="R31" s="58">
        <v>1630</v>
      </c>
      <c r="S31" s="58">
        <v>1479</v>
      </c>
      <c r="T31" s="58">
        <v>1441</v>
      </c>
      <c r="U31" s="58" t="s">
        <v>125</v>
      </c>
      <c r="V31" s="59">
        <v>4551</v>
      </c>
    </row>
    <row r="32" spans="1:22" ht="8.1999999999999993" customHeight="1" x14ac:dyDescent="0.25">
      <c r="A32" s="61"/>
      <c r="B32" s="62"/>
      <c r="C32" s="58"/>
      <c r="D32" s="58"/>
      <c r="E32" s="58"/>
      <c r="F32" s="58"/>
      <c r="G32" s="59"/>
      <c r="H32" s="58"/>
      <c r="I32" s="58"/>
      <c r="J32" s="58"/>
      <c r="K32" s="58"/>
      <c r="L32" s="59"/>
      <c r="M32" s="58"/>
      <c r="N32" s="58"/>
      <c r="O32" s="58"/>
      <c r="P32" s="58"/>
      <c r="Q32" s="59"/>
      <c r="R32" s="58"/>
      <c r="S32" s="58"/>
      <c r="T32" s="58"/>
      <c r="U32" s="58"/>
      <c r="V32" s="59"/>
    </row>
    <row r="33" spans="1:22" x14ac:dyDescent="0.25">
      <c r="A33" s="60" t="s">
        <v>7</v>
      </c>
      <c r="B33" s="55"/>
      <c r="C33" s="58">
        <v>2324</v>
      </c>
      <c r="D33" s="58">
        <v>2405</v>
      </c>
      <c r="E33" s="58">
        <v>2395</v>
      </c>
      <c r="F33" s="58">
        <v>2713</v>
      </c>
      <c r="G33" s="59">
        <v>9837</v>
      </c>
      <c r="H33" s="58">
        <v>2434</v>
      </c>
      <c r="I33" s="58">
        <v>2538</v>
      </c>
      <c r="J33" s="58">
        <v>2662</v>
      </c>
      <c r="K33" s="58">
        <v>3145</v>
      </c>
      <c r="L33" s="59">
        <v>10779</v>
      </c>
      <c r="M33" s="58">
        <v>2963</v>
      </c>
      <c r="N33" s="58">
        <v>3016</v>
      </c>
      <c r="O33" s="58">
        <v>3020</v>
      </c>
      <c r="P33" s="58">
        <v>3304</v>
      </c>
      <c r="Q33" s="59">
        <v>12304</v>
      </c>
      <c r="R33" s="58">
        <v>3173</v>
      </c>
      <c r="S33" s="58">
        <v>2753</v>
      </c>
      <c r="T33" s="58">
        <v>2462</v>
      </c>
      <c r="U33" s="58" t="s">
        <v>125</v>
      </c>
      <c r="V33" s="59">
        <v>8388</v>
      </c>
    </row>
    <row r="34" spans="1:22" x14ac:dyDescent="0.25">
      <c r="A34" s="60" t="s">
        <v>8</v>
      </c>
      <c r="B34" s="55"/>
      <c r="C34" s="58">
        <v>4618</v>
      </c>
      <c r="D34" s="58">
        <v>4601</v>
      </c>
      <c r="E34" s="58">
        <v>4342</v>
      </c>
      <c r="F34" s="58">
        <v>5202</v>
      </c>
      <c r="G34" s="59">
        <v>18763</v>
      </c>
      <c r="H34" s="58">
        <v>4939</v>
      </c>
      <c r="I34" s="58">
        <v>4296</v>
      </c>
      <c r="J34" s="58">
        <v>4640</v>
      </c>
      <c r="K34" s="58">
        <v>4549</v>
      </c>
      <c r="L34" s="59">
        <v>18424</v>
      </c>
      <c r="M34" s="58">
        <v>4002</v>
      </c>
      <c r="N34" s="58">
        <v>3888</v>
      </c>
      <c r="O34" s="58">
        <v>4501</v>
      </c>
      <c r="P34" s="58">
        <v>4712</v>
      </c>
      <c r="Q34" s="59">
        <v>17103</v>
      </c>
      <c r="R34" s="58">
        <v>4098</v>
      </c>
      <c r="S34" s="58">
        <v>1875</v>
      </c>
      <c r="T34" s="58">
        <v>3136</v>
      </c>
      <c r="U34" s="58" t="s">
        <v>125</v>
      </c>
      <c r="V34" s="59">
        <v>9109</v>
      </c>
    </row>
    <row r="35" spans="1:22" ht="8.1999999999999993" customHeight="1" x14ac:dyDescent="0.25">
      <c r="A35" s="61"/>
      <c r="B35" s="62"/>
      <c r="C35" s="58"/>
      <c r="D35" s="58"/>
      <c r="E35" s="58"/>
      <c r="F35" s="58"/>
      <c r="G35" s="59"/>
      <c r="H35" s="58"/>
      <c r="I35" s="58"/>
      <c r="J35" s="58"/>
      <c r="K35" s="58"/>
      <c r="L35" s="59"/>
      <c r="M35" s="58"/>
      <c r="N35" s="58"/>
      <c r="O35" s="58"/>
      <c r="P35" s="58"/>
      <c r="Q35" s="59"/>
      <c r="R35" s="58"/>
      <c r="S35" s="58"/>
      <c r="T35" s="58"/>
      <c r="U35" s="58"/>
      <c r="V35" s="59"/>
    </row>
    <row r="36" spans="1:22" x14ac:dyDescent="0.25">
      <c r="A36" s="57" t="s">
        <v>16</v>
      </c>
      <c r="B36" s="55"/>
      <c r="C36" s="58">
        <v>3477</v>
      </c>
      <c r="D36" s="58">
        <v>3494</v>
      </c>
      <c r="E36" s="58">
        <v>3302</v>
      </c>
      <c r="F36" s="58">
        <v>3428</v>
      </c>
      <c r="G36" s="59">
        <v>13702</v>
      </c>
      <c r="H36" s="58">
        <v>3271</v>
      </c>
      <c r="I36" s="58">
        <v>3240</v>
      </c>
      <c r="J36" s="58">
        <v>3342</v>
      </c>
      <c r="K36" s="58">
        <v>3552</v>
      </c>
      <c r="L36" s="59">
        <v>13405</v>
      </c>
      <c r="M36" s="58">
        <v>3571</v>
      </c>
      <c r="N36" s="58">
        <v>3592</v>
      </c>
      <c r="O36" s="58">
        <v>3812</v>
      </c>
      <c r="P36" s="58">
        <v>3913</v>
      </c>
      <c r="Q36" s="59">
        <v>14888</v>
      </c>
      <c r="R36" s="58">
        <v>3505</v>
      </c>
      <c r="S36" s="58">
        <v>3316</v>
      </c>
      <c r="T36" s="58">
        <v>3545</v>
      </c>
      <c r="U36" s="58" t="s">
        <v>125</v>
      </c>
      <c r="V36" s="59">
        <v>10366</v>
      </c>
    </row>
    <row r="37" spans="1:22" x14ac:dyDescent="0.25">
      <c r="A37" s="60" t="s">
        <v>9</v>
      </c>
      <c r="B37" s="55"/>
      <c r="C37" s="58">
        <v>5356</v>
      </c>
      <c r="D37" s="58">
        <v>5320</v>
      </c>
      <c r="E37" s="58">
        <v>4909</v>
      </c>
      <c r="F37" s="58">
        <v>5445</v>
      </c>
      <c r="G37" s="59">
        <v>21031</v>
      </c>
      <c r="H37" s="58">
        <v>5564</v>
      </c>
      <c r="I37" s="58">
        <v>5377</v>
      </c>
      <c r="J37" s="58">
        <v>4947</v>
      </c>
      <c r="K37" s="58">
        <v>5439</v>
      </c>
      <c r="L37" s="59">
        <v>21327</v>
      </c>
      <c r="M37" s="58">
        <v>5580</v>
      </c>
      <c r="N37" s="58">
        <v>6344</v>
      </c>
      <c r="O37" s="58">
        <v>6021</v>
      </c>
      <c r="P37" s="58">
        <v>6625</v>
      </c>
      <c r="Q37" s="59">
        <v>24570</v>
      </c>
      <c r="R37" s="58">
        <v>5360</v>
      </c>
      <c r="S37" s="58">
        <v>4176</v>
      </c>
      <c r="T37" s="58">
        <v>5499</v>
      </c>
      <c r="U37" s="58" t="s">
        <v>125</v>
      </c>
      <c r="V37" s="59">
        <v>15035</v>
      </c>
    </row>
    <row r="38" spans="1:22" x14ac:dyDescent="0.25">
      <c r="A38" s="60" t="s">
        <v>10</v>
      </c>
      <c r="B38" s="55"/>
      <c r="C38" s="58">
        <v>5446</v>
      </c>
      <c r="D38" s="58">
        <v>6079</v>
      </c>
      <c r="E38" s="58">
        <v>5513</v>
      </c>
      <c r="F38" s="58">
        <v>5882</v>
      </c>
      <c r="G38" s="59">
        <v>22920</v>
      </c>
      <c r="H38" s="58">
        <v>5560</v>
      </c>
      <c r="I38" s="58">
        <v>5951</v>
      </c>
      <c r="J38" s="58">
        <v>6090</v>
      </c>
      <c r="K38" s="58">
        <v>6704</v>
      </c>
      <c r="L38" s="59">
        <v>24305</v>
      </c>
      <c r="M38" s="58">
        <v>5989</v>
      </c>
      <c r="N38" s="58">
        <v>5952</v>
      </c>
      <c r="O38" s="58">
        <v>6584</v>
      </c>
      <c r="P38" s="58">
        <v>6142</v>
      </c>
      <c r="Q38" s="59">
        <v>24667</v>
      </c>
      <c r="R38" s="58">
        <v>4795</v>
      </c>
      <c r="S38" s="58">
        <v>3554</v>
      </c>
      <c r="T38" s="58">
        <v>4662</v>
      </c>
      <c r="U38" s="58" t="s">
        <v>125</v>
      </c>
      <c r="V38" s="59">
        <v>13011</v>
      </c>
    </row>
    <row r="39" spans="1:22" x14ac:dyDescent="0.25">
      <c r="A39" s="60" t="s">
        <v>11</v>
      </c>
      <c r="B39" s="55"/>
      <c r="C39" s="58">
        <v>2722</v>
      </c>
      <c r="D39" s="58">
        <v>2745</v>
      </c>
      <c r="E39" s="58">
        <v>2728</v>
      </c>
      <c r="F39" s="58">
        <v>2976</v>
      </c>
      <c r="G39" s="59">
        <v>11171</v>
      </c>
      <c r="H39" s="58">
        <v>2930</v>
      </c>
      <c r="I39" s="58">
        <v>2782</v>
      </c>
      <c r="J39" s="58">
        <v>3003</v>
      </c>
      <c r="K39" s="58">
        <v>3062</v>
      </c>
      <c r="L39" s="59">
        <v>11776</v>
      </c>
      <c r="M39" s="58">
        <v>2955</v>
      </c>
      <c r="N39" s="58">
        <v>2869</v>
      </c>
      <c r="O39" s="58">
        <v>2976</v>
      </c>
      <c r="P39" s="58">
        <v>3107</v>
      </c>
      <c r="Q39" s="59">
        <v>11907</v>
      </c>
      <c r="R39" s="58">
        <v>2979</v>
      </c>
      <c r="S39" s="58">
        <v>2321</v>
      </c>
      <c r="T39" s="58">
        <v>2651</v>
      </c>
      <c r="U39" s="58" t="s">
        <v>125</v>
      </c>
      <c r="V39" s="59">
        <v>7951</v>
      </c>
    </row>
    <row r="40" spans="1:22" ht="8.1999999999999993" customHeight="1" x14ac:dyDescent="0.25">
      <c r="A40" s="61"/>
      <c r="B40" s="62"/>
      <c r="C40" s="58"/>
      <c r="D40" s="58"/>
      <c r="E40" s="58"/>
      <c r="F40" s="58"/>
      <c r="G40" s="59"/>
      <c r="H40" s="58"/>
      <c r="I40" s="58"/>
      <c r="J40" s="58"/>
      <c r="K40" s="58"/>
      <c r="L40" s="59"/>
      <c r="M40" s="58"/>
      <c r="N40" s="58"/>
      <c r="O40" s="58"/>
      <c r="P40" s="58"/>
      <c r="Q40" s="59"/>
      <c r="R40" s="58"/>
      <c r="S40" s="58"/>
      <c r="T40" s="58"/>
      <c r="U40" s="58"/>
      <c r="V40" s="59"/>
    </row>
    <row r="41" spans="1:22" x14ac:dyDescent="0.25">
      <c r="A41" s="63" t="s">
        <v>12</v>
      </c>
      <c r="B41" s="55"/>
      <c r="C41" s="58">
        <v>30615</v>
      </c>
      <c r="D41" s="58">
        <v>31450</v>
      </c>
      <c r="E41" s="58">
        <v>29527</v>
      </c>
      <c r="F41" s="58">
        <v>32791</v>
      </c>
      <c r="G41" s="59">
        <v>124384</v>
      </c>
      <c r="H41" s="58">
        <v>30873</v>
      </c>
      <c r="I41" s="58">
        <v>30752</v>
      </c>
      <c r="J41" s="58">
        <v>31333</v>
      </c>
      <c r="K41" s="58">
        <v>33170</v>
      </c>
      <c r="L41" s="59">
        <v>126129</v>
      </c>
      <c r="M41" s="58">
        <v>31208</v>
      </c>
      <c r="N41" s="58">
        <v>31825</v>
      </c>
      <c r="O41" s="58">
        <v>33573</v>
      </c>
      <c r="P41" s="58">
        <v>34476</v>
      </c>
      <c r="Q41" s="59">
        <v>131081</v>
      </c>
      <c r="R41" s="58">
        <v>29870</v>
      </c>
      <c r="S41" s="58">
        <v>22855</v>
      </c>
      <c r="T41" s="58">
        <v>27556</v>
      </c>
      <c r="U41" s="58" t="s">
        <v>125</v>
      </c>
      <c r="V41" s="59">
        <v>80281</v>
      </c>
    </row>
    <row r="42" spans="1:22" x14ac:dyDescent="0.25">
      <c r="A42" s="63" t="s">
        <v>13</v>
      </c>
      <c r="B42" s="55"/>
      <c r="C42" s="58">
        <v>1589</v>
      </c>
      <c r="D42" s="58">
        <v>1718</v>
      </c>
      <c r="E42" s="58">
        <v>1594</v>
      </c>
      <c r="F42" s="58">
        <v>1615</v>
      </c>
      <c r="G42" s="59">
        <v>6516</v>
      </c>
      <c r="H42" s="58">
        <v>1545</v>
      </c>
      <c r="I42" s="58">
        <v>1658</v>
      </c>
      <c r="J42" s="58">
        <v>1793</v>
      </c>
      <c r="K42" s="58">
        <v>1659</v>
      </c>
      <c r="L42" s="59">
        <v>6656</v>
      </c>
      <c r="M42" s="58">
        <v>1765</v>
      </c>
      <c r="N42" s="58">
        <v>1744</v>
      </c>
      <c r="O42" s="58">
        <v>1777</v>
      </c>
      <c r="P42" s="58">
        <v>1727</v>
      </c>
      <c r="Q42" s="59">
        <v>7012</v>
      </c>
      <c r="R42" s="58">
        <v>1658</v>
      </c>
      <c r="S42" s="58">
        <v>1166</v>
      </c>
      <c r="T42" s="58">
        <v>1387</v>
      </c>
      <c r="U42" s="58" t="s">
        <v>125</v>
      </c>
      <c r="V42" s="59">
        <v>4211</v>
      </c>
    </row>
    <row r="43" spans="1:22" x14ac:dyDescent="0.25">
      <c r="A43" s="63" t="s">
        <v>14</v>
      </c>
      <c r="B43" s="55"/>
      <c r="C43" s="58">
        <v>3626</v>
      </c>
      <c r="D43" s="58">
        <v>3731</v>
      </c>
      <c r="E43" s="58">
        <v>3747</v>
      </c>
      <c r="F43" s="58">
        <v>3569</v>
      </c>
      <c r="G43" s="59">
        <v>14674</v>
      </c>
      <c r="H43" s="58">
        <v>3326</v>
      </c>
      <c r="I43" s="58">
        <v>3581</v>
      </c>
      <c r="J43" s="58">
        <v>3940</v>
      </c>
      <c r="K43" s="58">
        <v>4130</v>
      </c>
      <c r="L43" s="59">
        <v>14978</v>
      </c>
      <c r="M43" s="58">
        <v>4055</v>
      </c>
      <c r="N43" s="58">
        <v>4419</v>
      </c>
      <c r="O43" s="58">
        <v>4489</v>
      </c>
      <c r="P43" s="58">
        <v>4145</v>
      </c>
      <c r="Q43" s="59">
        <v>17108</v>
      </c>
      <c r="R43" s="58">
        <v>3458</v>
      </c>
      <c r="S43" s="58">
        <v>2622</v>
      </c>
      <c r="T43" s="58">
        <v>3443</v>
      </c>
      <c r="U43" s="58" t="s">
        <v>125</v>
      </c>
      <c r="V43" s="59">
        <v>9523</v>
      </c>
    </row>
    <row r="44" spans="1:22" x14ac:dyDescent="0.25">
      <c r="A44" s="63" t="s">
        <v>15</v>
      </c>
      <c r="B44" s="55"/>
      <c r="C44" s="58">
        <v>1021</v>
      </c>
      <c r="D44" s="58">
        <v>1068</v>
      </c>
      <c r="E44" s="58">
        <v>787</v>
      </c>
      <c r="F44" s="58">
        <v>860</v>
      </c>
      <c r="G44" s="59">
        <v>3736</v>
      </c>
      <c r="H44" s="58">
        <v>807</v>
      </c>
      <c r="I44" s="58">
        <v>862</v>
      </c>
      <c r="J44" s="58">
        <v>826</v>
      </c>
      <c r="K44" s="58">
        <v>1008</v>
      </c>
      <c r="L44" s="59">
        <v>3503</v>
      </c>
      <c r="M44" s="58">
        <v>926</v>
      </c>
      <c r="N44" s="58">
        <v>996</v>
      </c>
      <c r="O44" s="58">
        <v>884</v>
      </c>
      <c r="P44" s="58">
        <v>951</v>
      </c>
      <c r="Q44" s="59">
        <v>3757</v>
      </c>
      <c r="R44" s="58">
        <v>862</v>
      </c>
      <c r="S44" s="58">
        <v>630</v>
      </c>
      <c r="T44" s="58">
        <v>717</v>
      </c>
      <c r="U44" s="58" t="s">
        <v>125</v>
      </c>
      <c r="V44" s="59">
        <v>2208</v>
      </c>
    </row>
    <row r="45" spans="1:22" x14ac:dyDescent="0.25">
      <c r="A45" s="63" t="s">
        <v>89</v>
      </c>
      <c r="B45" s="55"/>
      <c r="C45" s="58">
        <v>1264</v>
      </c>
      <c r="D45" s="58">
        <v>1248</v>
      </c>
      <c r="E45" s="58">
        <v>1792</v>
      </c>
      <c r="F45" s="58">
        <v>2150</v>
      </c>
      <c r="G45" s="59">
        <v>6454</v>
      </c>
      <c r="H45" s="58">
        <v>2258</v>
      </c>
      <c r="I45" s="58">
        <v>1900</v>
      </c>
      <c r="J45" s="58">
        <v>2130</v>
      </c>
      <c r="K45" s="58">
        <v>2138</v>
      </c>
      <c r="L45" s="59">
        <v>8426</v>
      </c>
      <c r="M45" s="58">
        <v>1848</v>
      </c>
      <c r="N45" s="58">
        <v>2018</v>
      </c>
      <c r="O45" s="58">
        <v>2209</v>
      </c>
      <c r="P45" s="58">
        <v>2156</v>
      </c>
      <c r="Q45" s="59">
        <v>8232</v>
      </c>
      <c r="R45" s="58">
        <v>2382</v>
      </c>
      <c r="S45" s="58">
        <v>2026</v>
      </c>
      <c r="T45" s="58">
        <v>1888</v>
      </c>
      <c r="U45" s="58" t="s">
        <v>125</v>
      </c>
      <c r="V45" s="59">
        <v>6296</v>
      </c>
    </row>
    <row r="46" spans="1:22" x14ac:dyDescent="0.25">
      <c r="A46" s="73" t="s">
        <v>90</v>
      </c>
      <c r="B46" s="74"/>
      <c r="C46" s="89">
        <v>2711</v>
      </c>
      <c r="D46" s="89">
        <v>2270</v>
      </c>
      <c r="E46" s="89">
        <v>2523</v>
      </c>
      <c r="F46" s="89">
        <v>2842</v>
      </c>
      <c r="G46" s="83">
        <v>10345</v>
      </c>
      <c r="H46" s="89">
        <v>2147</v>
      </c>
      <c r="I46" s="89">
        <v>2438</v>
      </c>
      <c r="J46" s="89">
        <v>2492</v>
      </c>
      <c r="K46" s="89">
        <v>2735</v>
      </c>
      <c r="L46" s="83">
        <v>9811</v>
      </c>
      <c r="M46" s="89">
        <v>2506</v>
      </c>
      <c r="N46" s="89">
        <v>2992</v>
      </c>
      <c r="O46" s="89">
        <v>3062</v>
      </c>
      <c r="P46" s="89">
        <v>3594</v>
      </c>
      <c r="Q46" s="83">
        <v>12153</v>
      </c>
      <c r="R46" s="89">
        <v>2639</v>
      </c>
      <c r="S46" s="89">
        <v>2228</v>
      </c>
      <c r="T46" s="89">
        <v>2777</v>
      </c>
      <c r="U46" s="89" t="s">
        <v>125</v>
      </c>
      <c r="V46" s="83">
        <v>7645</v>
      </c>
    </row>
    <row r="47" spans="1:22" x14ac:dyDescent="0.25">
      <c r="A47" s="3"/>
      <c r="B47" s="27"/>
      <c r="C47" s="20"/>
      <c r="D47" s="20"/>
      <c r="E47" s="20"/>
      <c r="F47" s="20"/>
      <c r="G47" s="20"/>
    </row>
    <row r="48" spans="1:22" ht="12.75" customHeight="1" x14ac:dyDescent="0.25">
      <c r="A48" s="1"/>
      <c r="B48" s="28"/>
      <c r="C48" s="33"/>
      <c r="D48" s="67"/>
      <c r="E48" s="67"/>
      <c r="F48" s="67"/>
      <c r="G48" s="67"/>
      <c r="H48" s="33"/>
      <c r="I48" s="68"/>
      <c r="J48" s="68"/>
      <c r="K48" s="68"/>
      <c r="L48" s="68"/>
      <c r="M48" s="68"/>
      <c r="N48" s="68"/>
      <c r="O48" s="68"/>
      <c r="P48" s="68"/>
      <c r="Q48" s="68"/>
      <c r="R48" s="68"/>
      <c r="S48" s="68"/>
      <c r="T48" s="68"/>
      <c r="U48" s="68"/>
      <c r="V48" s="68"/>
    </row>
    <row r="49" spans="1:22" ht="15.55" x14ac:dyDescent="0.3">
      <c r="A49" s="77" t="s">
        <v>79</v>
      </c>
      <c r="B49" s="25" t="s">
        <v>2</v>
      </c>
      <c r="C49" s="52" t="s">
        <v>111</v>
      </c>
      <c r="D49" s="52" t="s">
        <v>112</v>
      </c>
      <c r="E49" s="52" t="s">
        <v>113</v>
      </c>
      <c r="F49" s="52" t="s">
        <v>114</v>
      </c>
      <c r="G49" s="52" t="s">
        <v>115</v>
      </c>
      <c r="H49" s="53" t="s">
        <v>116</v>
      </c>
      <c r="I49" s="53" t="s">
        <v>117</v>
      </c>
      <c r="J49" s="53" t="s">
        <v>118</v>
      </c>
      <c r="K49" s="53" t="s">
        <v>119</v>
      </c>
      <c r="L49" s="52" t="s">
        <v>149</v>
      </c>
      <c r="M49" s="53" t="s">
        <v>121</v>
      </c>
      <c r="N49" s="53" t="s">
        <v>122</v>
      </c>
      <c r="O49" s="53" t="s">
        <v>123</v>
      </c>
      <c r="P49" s="53" t="s">
        <v>124</v>
      </c>
      <c r="Q49" s="52" t="s">
        <v>150</v>
      </c>
      <c r="R49" s="53" t="s">
        <v>126</v>
      </c>
      <c r="S49" s="53" t="s">
        <v>127</v>
      </c>
      <c r="T49" s="53" t="s">
        <v>128</v>
      </c>
      <c r="U49" s="53" t="s">
        <v>129</v>
      </c>
      <c r="V49" s="52" t="s">
        <v>151</v>
      </c>
    </row>
    <row r="50" spans="1:22" ht="14.95" customHeight="1" x14ac:dyDescent="0.25">
      <c r="A50" s="54" t="s">
        <v>3</v>
      </c>
      <c r="B50" s="55"/>
      <c r="C50" s="56">
        <v>81409</v>
      </c>
      <c r="D50" s="56">
        <v>81222</v>
      </c>
      <c r="E50" s="56">
        <v>80253</v>
      </c>
      <c r="F50" s="56">
        <v>85417</v>
      </c>
      <c r="G50" s="56">
        <v>328302</v>
      </c>
      <c r="H50" s="56">
        <v>84128</v>
      </c>
      <c r="I50" s="56">
        <v>83153</v>
      </c>
      <c r="J50" s="56">
        <v>84769</v>
      </c>
      <c r="K50" s="56">
        <v>87457</v>
      </c>
      <c r="L50" s="56">
        <v>339506</v>
      </c>
      <c r="M50" s="56">
        <v>88823</v>
      </c>
      <c r="N50" s="56">
        <v>84042</v>
      </c>
      <c r="O50" s="56">
        <v>86771</v>
      </c>
      <c r="P50" s="56">
        <v>88195</v>
      </c>
      <c r="Q50" s="56">
        <v>347831</v>
      </c>
      <c r="R50" s="56">
        <v>79367</v>
      </c>
      <c r="S50" s="56">
        <v>60438</v>
      </c>
      <c r="T50" s="56">
        <v>71263</v>
      </c>
      <c r="U50" s="56" t="s">
        <v>125</v>
      </c>
      <c r="V50" s="56">
        <v>211068</v>
      </c>
    </row>
    <row r="51" spans="1:22" x14ac:dyDescent="0.25">
      <c r="A51" s="57" t="s">
        <v>4</v>
      </c>
      <c r="B51" s="55"/>
      <c r="C51" s="58">
        <v>3197</v>
      </c>
      <c r="D51" s="58">
        <v>3104</v>
      </c>
      <c r="E51" s="58">
        <v>3173</v>
      </c>
      <c r="F51" s="58">
        <v>3438</v>
      </c>
      <c r="G51" s="59">
        <v>12912</v>
      </c>
      <c r="H51" s="58">
        <v>3342</v>
      </c>
      <c r="I51" s="58">
        <v>3399</v>
      </c>
      <c r="J51" s="58">
        <v>3180</v>
      </c>
      <c r="K51" s="58">
        <v>3248</v>
      </c>
      <c r="L51" s="59">
        <v>13169</v>
      </c>
      <c r="M51" s="58">
        <v>3515</v>
      </c>
      <c r="N51" s="58">
        <v>3177</v>
      </c>
      <c r="O51" s="58">
        <v>3257</v>
      </c>
      <c r="P51" s="58">
        <v>3325</v>
      </c>
      <c r="Q51" s="59">
        <v>13274</v>
      </c>
      <c r="R51" s="58">
        <v>3221</v>
      </c>
      <c r="S51" s="58">
        <v>1955</v>
      </c>
      <c r="T51" s="58">
        <v>2933</v>
      </c>
      <c r="U51" s="58" t="s">
        <v>125</v>
      </c>
      <c r="V51" s="59">
        <v>8109</v>
      </c>
    </row>
    <row r="52" spans="1:22" x14ac:dyDescent="0.25">
      <c r="A52" s="60" t="s">
        <v>5</v>
      </c>
      <c r="B52" s="55"/>
      <c r="C52" s="58">
        <v>7319</v>
      </c>
      <c r="D52" s="58">
        <v>7131</v>
      </c>
      <c r="E52" s="58">
        <v>6885</v>
      </c>
      <c r="F52" s="58">
        <v>7367</v>
      </c>
      <c r="G52" s="59">
        <v>28701</v>
      </c>
      <c r="H52" s="58">
        <v>6804</v>
      </c>
      <c r="I52" s="58">
        <v>7021</v>
      </c>
      <c r="J52" s="58">
        <v>6943</v>
      </c>
      <c r="K52" s="58">
        <v>7095</v>
      </c>
      <c r="L52" s="59">
        <v>27863</v>
      </c>
      <c r="M52" s="58">
        <v>7015</v>
      </c>
      <c r="N52" s="58">
        <v>6470</v>
      </c>
      <c r="O52" s="58">
        <v>6839</v>
      </c>
      <c r="P52" s="58">
        <v>7022</v>
      </c>
      <c r="Q52" s="59">
        <v>27345</v>
      </c>
      <c r="R52" s="58">
        <v>6348</v>
      </c>
      <c r="S52" s="58">
        <v>4995</v>
      </c>
      <c r="T52" s="58">
        <v>5831</v>
      </c>
      <c r="U52" s="58" t="s">
        <v>125</v>
      </c>
      <c r="V52" s="59">
        <v>17174</v>
      </c>
    </row>
    <row r="53" spans="1:22" x14ac:dyDescent="0.25">
      <c r="A53" s="60" t="s">
        <v>81</v>
      </c>
      <c r="B53" s="55"/>
      <c r="C53" s="58">
        <v>4214</v>
      </c>
      <c r="D53" s="58">
        <v>4144</v>
      </c>
      <c r="E53" s="58">
        <v>4068</v>
      </c>
      <c r="F53" s="58">
        <v>4394</v>
      </c>
      <c r="G53" s="59">
        <v>16820</v>
      </c>
      <c r="H53" s="58">
        <v>4367</v>
      </c>
      <c r="I53" s="58">
        <v>4551</v>
      </c>
      <c r="J53" s="58">
        <v>4576</v>
      </c>
      <c r="K53" s="58">
        <v>4680</v>
      </c>
      <c r="L53" s="59">
        <v>18174</v>
      </c>
      <c r="M53" s="58">
        <v>4509</v>
      </c>
      <c r="N53" s="58">
        <v>4200</v>
      </c>
      <c r="O53" s="58">
        <v>4209</v>
      </c>
      <c r="P53" s="58">
        <v>4208</v>
      </c>
      <c r="Q53" s="59">
        <v>17126</v>
      </c>
      <c r="R53" s="58">
        <v>3863</v>
      </c>
      <c r="S53" s="58">
        <v>3243</v>
      </c>
      <c r="T53" s="58">
        <v>3413</v>
      </c>
      <c r="U53" s="58" t="s">
        <v>125</v>
      </c>
      <c r="V53" s="59">
        <v>10520</v>
      </c>
    </row>
    <row r="54" spans="1:22" ht="8.1999999999999993" customHeight="1" x14ac:dyDescent="0.25">
      <c r="A54" s="61"/>
      <c r="B54" s="62"/>
      <c r="C54" s="58"/>
      <c r="D54" s="58"/>
      <c r="E54" s="58"/>
      <c r="F54" s="58"/>
      <c r="G54" s="59"/>
      <c r="H54" s="58"/>
      <c r="I54" s="58"/>
      <c r="J54" s="58"/>
      <c r="K54" s="58"/>
      <c r="L54" s="59"/>
      <c r="M54" s="58"/>
      <c r="N54" s="58"/>
      <c r="O54" s="58"/>
      <c r="P54" s="58"/>
      <c r="Q54" s="59"/>
      <c r="R54" s="58"/>
      <c r="S54" s="58"/>
      <c r="T54" s="58"/>
      <c r="U54" s="58"/>
      <c r="V54" s="59"/>
    </row>
    <row r="55" spans="1:22" x14ac:dyDescent="0.25">
      <c r="A55" s="60" t="s">
        <v>7</v>
      </c>
      <c r="B55" s="55"/>
      <c r="C55" s="58">
        <v>4821</v>
      </c>
      <c r="D55" s="58">
        <v>5038</v>
      </c>
      <c r="E55" s="58">
        <v>5063</v>
      </c>
      <c r="F55" s="58">
        <v>5627</v>
      </c>
      <c r="G55" s="59">
        <v>20549</v>
      </c>
      <c r="H55" s="58">
        <v>5403</v>
      </c>
      <c r="I55" s="58">
        <v>5397</v>
      </c>
      <c r="J55" s="58">
        <v>5415</v>
      </c>
      <c r="K55" s="58">
        <v>5955</v>
      </c>
      <c r="L55" s="59">
        <v>22170</v>
      </c>
      <c r="M55" s="58">
        <v>6145</v>
      </c>
      <c r="N55" s="58">
        <v>6025</v>
      </c>
      <c r="O55" s="58">
        <v>5959</v>
      </c>
      <c r="P55" s="58">
        <v>6284</v>
      </c>
      <c r="Q55" s="59">
        <v>24412</v>
      </c>
      <c r="R55" s="58">
        <v>5828</v>
      </c>
      <c r="S55" s="58">
        <v>4818</v>
      </c>
      <c r="T55" s="58">
        <v>4803</v>
      </c>
      <c r="U55" s="58" t="s">
        <v>125</v>
      </c>
      <c r="V55" s="59">
        <v>15449</v>
      </c>
    </row>
    <row r="56" spans="1:22" x14ac:dyDescent="0.25">
      <c r="A56" s="60" t="s">
        <v>8</v>
      </c>
      <c r="B56" s="55"/>
      <c r="C56" s="58">
        <v>8561</v>
      </c>
      <c r="D56" s="58">
        <v>8158</v>
      </c>
      <c r="E56" s="58">
        <v>7849</v>
      </c>
      <c r="F56" s="58">
        <v>8891</v>
      </c>
      <c r="G56" s="59">
        <v>33458</v>
      </c>
      <c r="H56" s="58">
        <v>8897</v>
      </c>
      <c r="I56" s="58">
        <v>7994</v>
      </c>
      <c r="J56" s="58">
        <v>8133</v>
      </c>
      <c r="K56" s="58">
        <v>8414</v>
      </c>
      <c r="L56" s="59">
        <v>33438</v>
      </c>
      <c r="M56" s="58">
        <v>8091</v>
      </c>
      <c r="N56" s="58">
        <v>7448</v>
      </c>
      <c r="O56" s="58">
        <v>7995</v>
      </c>
      <c r="P56" s="58">
        <v>8173</v>
      </c>
      <c r="Q56" s="59">
        <v>31706</v>
      </c>
      <c r="R56" s="58">
        <v>7415</v>
      </c>
      <c r="S56" s="58">
        <v>3934</v>
      </c>
      <c r="T56" s="58">
        <v>5954</v>
      </c>
      <c r="U56" s="58" t="s">
        <v>125</v>
      </c>
      <c r="V56" s="59">
        <v>17303</v>
      </c>
    </row>
    <row r="57" spans="1:22" ht="8.1999999999999993" customHeight="1" x14ac:dyDescent="0.25">
      <c r="A57" s="61"/>
      <c r="B57" s="62"/>
      <c r="C57" s="58"/>
      <c r="D57" s="58"/>
      <c r="E57" s="58"/>
      <c r="F57" s="58"/>
      <c r="G57" s="29"/>
      <c r="H57" s="58"/>
      <c r="I57" s="58"/>
      <c r="J57" s="58"/>
      <c r="K57" s="58"/>
      <c r="L57" s="29"/>
      <c r="M57" s="58"/>
      <c r="N57" s="58"/>
      <c r="O57" s="58"/>
      <c r="P57" s="58"/>
      <c r="Q57" s="29"/>
      <c r="R57" s="58"/>
      <c r="S57" s="58"/>
      <c r="T57" s="58"/>
      <c r="U57" s="58"/>
      <c r="V57" s="29"/>
    </row>
    <row r="58" spans="1:22" x14ac:dyDescent="0.25">
      <c r="A58" s="57" t="s">
        <v>16</v>
      </c>
      <c r="B58" s="55"/>
      <c r="C58" s="58">
        <v>7101</v>
      </c>
      <c r="D58" s="58">
        <v>7371</v>
      </c>
      <c r="E58" s="58">
        <v>7184</v>
      </c>
      <c r="F58" s="58">
        <v>7293</v>
      </c>
      <c r="G58" s="59">
        <v>28949</v>
      </c>
      <c r="H58" s="58">
        <v>6874</v>
      </c>
      <c r="I58" s="58">
        <v>6732</v>
      </c>
      <c r="J58" s="58">
        <v>7360</v>
      </c>
      <c r="K58" s="58">
        <v>7313</v>
      </c>
      <c r="L58" s="59">
        <v>28279</v>
      </c>
      <c r="M58" s="58">
        <v>7403</v>
      </c>
      <c r="N58" s="58">
        <v>7033</v>
      </c>
      <c r="O58" s="58">
        <v>7222</v>
      </c>
      <c r="P58" s="58">
        <v>7394</v>
      </c>
      <c r="Q58" s="59">
        <v>29052</v>
      </c>
      <c r="R58" s="58">
        <v>6741</v>
      </c>
      <c r="S58" s="58">
        <v>5758</v>
      </c>
      <c r="T58" s="58">
        <v>6412</v>
      </c>
      <c r="U58" s="58" t="s">
        <v>125</v>
      </c>
      <c r="V58" s="59">
        <v>18911</v>
      </c>
    </row>
    <row r="59" spans="1:22" x14ac:dyDescent="0.25">
      <c r="A59" s="60" t="s">
        <v>9</v>
      </c>
      <c r="B59" s="55"/>
      <c r="C59" s="58">
        <v>9107</v>
      </c>
      <c r="D59" s="58">
        <v>8997</v>
      </c>
      <c r="E59" s="58">
        <v>8823</v>
      </c>
      <c r="F59" s="58">
        <v>9265</v>
      </c>
      <c r="G59" s="59">
        <v>36192</v>
      </c>
      <c r="H59" s="58">
        <v>9338</v>
      </c>
      <c r="I59" s="58">
        <v>9397</v>
      </c>
      <c r="J59" s="58">
        <v>9167</v>
      </c>
      <c r="K59" s="58">
        <v>9563</v>
      </c>
      <c r="L59" s="59">
        <v>37466</v>
      </c>
      <c r="M59" s="58">
        <v>10837</v>
      </c>
      <c r="N59" s="58">
        <v>10976</v>
      </c>
      <c r="O59" s="58">
        <v>10690</v>
      </c>
      <c r="P59" s="58">
        <v>11371</v>
      </c>
      <c r="Q59" s="59">
        <v>43873</v>
      </c>
      <c r="R59" s="58">
        <v>9924</v>
      </c>
      <c r="S59" s="58">
        <v>7642</v>
      </c>
      <c r="T59" s="58">
        <v>9417</v>
      </c>
      <c r="U59" s="58" t="s">
        <v>125</v>
      </c>
      <c r="V59" s="59">
        <v>26983</v>
      </c>
    </row>
    <row r="60" spans="1:22" x14ac:dyDescent="0.25">
      <c r="A60" s="60" t="s">
        <v>10</v>
      </c>
      <c r="B60" s="55"/>
      <c r="C60" s="58">
        <v>11198</v>
      </c>
      <c r="D60" s="58">
        <v>11394</v>
      </c>
      <c r="E60" s="58">
        <v>11021</v>
      </c>
      <c r="F60" s="58">
        <v>11707</v>
      </c>
      <c r="G60" s="59">
        <v>45320</v>
      </c>
      <c r="H60" s="58">
        <v>11315</v>
      </c>
      <c r="I60" s="58">
        <v>11504</v>
      </c>
      <c r="J60" s="58">
        <v>11661</v>
      </c>
      <c r="K60" s="58">
        <v>12515</v>
      </c>
      <c r="L60" s="59">
        <v>46996</v>
      </c>
      <c r="M60" s="58">
        <v>12002</v>
      </c>
      <c r="N60" s="58">
        <v>11070</v>
      </c>
      <c r="O60" s="58">
        <v>11940</v>
      </c>
      <c r="P60" s="58">
        <v>11653</v>
      </c>
      <c r="Q60" s="59">
        <v>46666</v>
      </c>
      <c r="R60" s="58">
        <v>10010</v>
      </c>
      <c r="S60" s="58">
        <v>7373</v>
      </c>
      <c r="T60" s="58">
        <v>9281</v>
      </c>
      <c r="U60" s="58" t="s">
        <v>125</v>
      </c>
      <c r="V60" s="59">
        <v>26664</v>
      </c>
    </row>
    <row r="61" spans="1:22" x14ac:dyDescent="0.25">
      <c r="A61" s="60" t="s">
        <v>11</v>
      </c>
      <c r="B61" s="55"/>
      <c r="C61" s="58">
        <v>5047</v>
      </c>
      <c r="D61" s="58">
        <v>5034</v>
      </c>
      <c r="E61" s="58">
        <v>4992</v>
      </c>
      <c r="F61" s="58">
        <v>5352</v>
      </c>
      <c r="G61" s="59">
        <v>20425</v>
      </c>
      <c r="H61" s="58">
        <v>5398</v>
      </c>
      <c r="I61" s="58">
        <v>5283</v>
      </c>
      <c r="J61" s="58">
        <v>5311</v>
      </c>
      <c r="K61" s="58">
        <v>5465</v>
      </c>
      <c r="L61" s="59">
        <v>21457</v>
      </c>
      <c r="M61" s="58">
        <v>5577</v>
      </c>
      <c r="N61" s="58">
        <v>5169</v>
      </c>
      <c r="O61" s="58">
        <v>5194</v>
      </c>
      <c r="P61" s="58">
        <v>5341</v>
      </c>
      <c r="Q61" s="59">
        <v>21280</v>
      </c>
      <c r="R61" s="58">
        <v>5101</v>
      </c>
      <c r="S61" s="58">
        <v>3783</v>
      </c>
      <c r="T61" s="58">
        <v>4341</v>
      </c>
      <c r="U61" s="58" t="s">
        <v>125</v>
      </c>
      <c r="V61" s="59">
        <v>13226</v>
      </c>
    </row>
    <row r="62" spans="1:22" ht="8.1999999999999993" customHeight="1" x14ac:dyDescent="0.25">
      <c r="A62" s="61"/>
      <c r="B62" s="62"/>
      <c r="C62" s="58"/>
      <c r="D62" s="58"/>
      <c r="E62" s="58"/>
      <c r="F62" s="58"/>
      <c r="G62" s="29"/>
      <c r="H62" s="58"/>
      <c r="I62" s="58"/>
      <c r="J62" s="58"/>
      <c r="K62" s="58"/>
      <c r="L62" s="29"/>
      <c r="M62" s="58"/>
      <c r="N62" s="58"/>
      <c r="O62" s="58"/>
      <c r="P62" s="58"/>
      <c r="Q62" s="29"/>
      <c r="R62" s="58"/>
      <c r="S62" s="58"/>
      <c r="T62" s="58"/>
      <c r="U62" s="58"/>
      <c r="V62" s="29"/>
    </row>
    <row r="63" spans="1:22" x14ac:dyDescent="0.25">
      <c r="A63" s="63" t="s">
        <v>12</v>
      </c>
      <c r="B63" s="55"/>
      <c r="C63" s="64">
        <v>60566</v>
      </c>
      <c r="D63" s="64">
        <v>60371</v>
      </c>
      <c r="E63" s="64">
        <v>59057</v>
      </c>
      <c r="F63" s="64">
        <v>63333</v>
      </c>
      <c r="G63" s="59">
        <v>243327</v>
      </c>
      <c r="H63" s="64">
        <v>61740</v>
      </c>
      <c r="I63" s="64">
        <v>61277</v>
      </c>
      <c r="J63" s="64">
        <v>61746</v>
      </c>
      <c r="K63" s="64">
        <v>64248</v>
      </c>
      <c r="L63" s="59">
        <v>249011</v>
      </c>
      <c r="M63" s="64">
        <v>65094</v>
      </c>
      <c r="N63" s="64">
        <v>61566</v>
      </c>
      <c r="O63" s="64">
        <v>63304</v>
      </c>
      <c r="P63" s="64">
        <v>64772</v>
      </c>
      <c r="Q63" s="59">
        <v>254736</v>
      </c>
      <c r="R63" s="64">
        <v>58452</v>
      </c>
      <c r="S63" s="64">
        <v>43501</v>
      </c>
      <c r="T63" s="64">
        <v>52386</v>
      </c>
      <c r="U63" s="64" t="s">
        <v>125</v>
      </c>
      <c r="V63" s="59">
        <v>154339</v>
      </c>
    </row>
    <row r="64" spans="1:22" x14ac:dyDescent="0.25">
      <c r="A64" s="63" t="s">
        <v>13</v>
      </c>
      <c r="B64" s="55"/>
      <c r="C64" s="58">
        <v>4174</v>
      </c>
      <c r="D64" s="58">
        <v>4212</v>
      </c>
      <c r="E64" s="58">
        <v>4004</v>
      </c>
      <c r="F64" s="58">
        <v>4089</v>
      </c>
      <c r="G64" s="59">
        <v>16479</v>
      </c>
      <c r="H64" s="58">
        <v>4142</v>
      </c>
      <c r="I64" s="58">
        <v>4364</v>
      </c>
      <c r="J64" s="58">
        <v>4334</v>
      </c>
      <c r="K64" s="58">
        <v>4349</v>
      </c>
      <c r="L64" s="59">
        <v>17190</v>
      </c>
      <c r="M64" s="58">
        <v>4645</v>
      </c>
      <c r="N64" s="58">
        <v>4423</v>
      </c>
      <c r="O64" s="58">
        <v>4387</v>
      </c>
      <c r="P64" s="58">
        <v>4317</v>
      </c>
      <c r="Q64" s="59">
        <v>17773</v>
      </c>
      <c r="R64" s="58">
        <v>4128</v>
      </c>
      <c r="S64" s="58">
        <v>2691</v>
      </c>
      <c r="T64" s="58">
        <v>3162</v>
      </c>
      <c r="U64" s="58" t="s">
        <v>125</v>
      </c>
      <c r="V64" s="59">
        <v>9981</v>
      </c>
    </row>
    <row r="65" spans="1:22" x14ac:dyDescent="0.25">
      <c r="A65" s="63" t="s">
        <v>14</v>
      </c>
      <c r="B65" s="55"/>
      <c r="C65" s="58">
        <v>6909</v>
      </c>
      <c r="D65" s="58">
        <v>6993</v>
      </c>
      <c r="E65" s="58">
        <v>7286</v>
      </c>
      <c r="F65" s="58">
        <v>7423</v>
      </c>
      <c r="G65" s="59">
        <v>28611</v>
      </c>
      <c r="H65" s="58">
        <v>7300</v>
      </c>
      <c r="I65" s="58">
        <v>7658</v>
      </c>
      <c r="J65" s="58">
        <v>8426</v>
      </c>
      <c r="K65" s="58">
        <v>8849</v>
      </c>
      <c r="L65" s="59">
        <v>32233</v>
      </c>
      <c r="M65" s="58">
        <v>8486</v>
      </c>
      <c r="N65" s="58">
        <v>8317</v>
      </c>
      <c r="O65" s="58">
        <v>8770</v>
      </c>
      <c r="P65" s="58">
        <v>8276</v>
      </c>
      <c r="Q65" s="59">
        <v>33850</v>
      </c>
      <c r="R65" s="58">
        <v>7268</v>
      </c>
      <c r="S65" s="58">
        <v>5767</v>
      </c>
      <c r="T65" s="58">
        <v>6521</v>
      </c>
      <c r="U65" s="58" t="s">
        <v>125</v>
      </c>
      <c r="V65" s="59">
        <v>19555</v>
      </c>
    </row>
    <row r="66" spans="1:22" x14ac:dyDescent="0.25">
      <c r="A66" s="63" t="s">
        <v>15</v>
      </c>
      <c r="B66" s="55"/>
      <c r="C66" s="58">
        <v>2207</v>
      </c>
      <c r="D66" s="58">
        <v>2317</v>
      </c>
      <c r="E66" s="58">
        <v>2033</v>
      </c>
      <c r="F66" s="58">
        <v>2137</v>
      </c>
      <c r="G66" s="59">
        <v>8694</v>
      </c>
      <c r="H66" s="58">
        <v>2169</v>
      </c>
      <c r="I66" s="58">
        <v>2223</v>
      </c>
      <c r="J66" s="58">
        <v>2134</v>
      </c>
      <c r="K66" s="58">
        <v>2370</v>
      </c>
      <c r="L66" s="59">
        <v>8895</v>
      </c>
      <c r="M66" s="58">
        <v>2331</v>
      </c>
      <c r="N66" s="58">
        <v>2349</v>
      </c>
      <c r="O66" s="58">
        <v>2212</v>
      </c>
      <c r="P66" s="58">
        <v>2261</v>
      </c>
      <c r="Q66" s="59">
        <v>9154</v>
      </c>
      <c r="R66" s="58">
        <v>2160</v>
      </c>
      <c r="S66" s="58">
        <v>1647</v>
      </c>
      <c r="T66" s="58">
        <v>1947</v>
      </c>
      <c r="U66" s="58" t="s">
        <v>125</v>
      </c>
      <c r="V66" s="59">
        <v>5754</v>
      </c>
    </row>
    <row r="67" spans="1:22" x14ac:dyDescent="0.25">
      <c r="A67" s="63" t="s">
        <v>89</v>
      </c>
      <c r="B67" s="55"/>
      <c r="C67" s="58">
        <v>4830</v>
      </c>
      <c r="D67" s="58">
        <v>5049</v>
      </c>
      <c r="E67" s="58">
        <v>5334</v>
      </c>
      <c r="F67" s="58">
        <v>5580</v>
      </c>
      <c r="G67" s="59">
        <v>20793</v>
      </c>
      <c r="H67" s="58">
        <v>6614</v>
      </c>
      <c r="I67" s="58">
        <v>5158</v>
      </c>
      <c r="J67" s="58">
        <v>5607</v>
      </c>
      <c r="K67" s="58">
        <v>4880</v>
      </c>
      <c r="L67" s="59">
        <v>22259</v>
      </c>
      <c r="M67" s="58">
        <v>5727</v>
      </c>
      <c r="N67" s="58">
        <v>4370</v>
      </c>
      <c r="O67" s="58">
        <v>4975</v>
      </c>
      <c r="P67" s="58">
        <v>4938</v>
      </c>
      <c r="Q67" s="59">
        <v>20010</v>
      </c>
      <c r="R67" s="58">
        <v>4697</v>
      </c>
      <c r="S67" s="58">
        <v>4573</v>
      </c>
      <c r="T67" s="58">
        <v>4441</v>
      </c>
      <c r="U67" s="58" t="s">
        <v>125</v>
      </c>
      <c r="V67" s="59">
        <v>13711</v>
      </c>
    </row>
    <row r="68" spans="1:22" x14ac:dyDescent="0.25">
      <c r="A68" s="73" t="s">
        <v>90</v>
      </c>
      <c r="B68" s="74"/>
      <c r="C68" s="89">
        <v>2722</v>
      </c>
      <c r="D68" s="89">
        <v>2280</v>
      </c>
      <c r="E68" s="89">
        <v>2539</v>
      </c>
      <c r="F68" s="89">
        <v>2855</v>
      </c>
      <c r="G68" s="83">
        <v>10396</v>
      </c>
      <c r="H68" s="89">
        <v>2163</v>
      </c>
      <c r="I68" s="89">
        <v>2473</v>
      </c>
      <c r="J68" s="89">
        <v>2521</v>
      </c>
      <c r="K68" s="89">
        <v>2760</v>
      </c>
      <c r="L68" s="83">
        <v>9919</v>
      </c>
      <c r="M68" s="89">
        <v>2539</v>
      </c>
      <c r="N68" s="89">
        <v>3016</v>
      </c>
      <c r="O68" s="89">
        <v>3122</v>
      </c>
      <c r="P68" s="89">
        <v>3632</v>
      </c>
      <c r="Q68" s="83">
        <v>12309</v>
      </c>
      <c r="R68" s="89">
        <v>2662</v>
      </c>
      <c r="S68" s="89">
        <v>2259</v>
      </c>
      <c r="T68" s="89">
        <v>2807</v>
      </c>
      <c r="U68" s="89" t="s">
        <v>125</v>
      </c>
      <c r="V68" s="83">
        <v>7728</v>
      </c>
    </row>
    <row r="70" spans="1:22" ht="14.4" x14ac:dyDescent="0.25">
      <c r="A70" s="50" t="s">
        <v>84</v>
      </c>
      <c r="G70" s="37"/>
      <c r="H70" s="37"/>
      <c r="I70" s="37"/>
      <c r="J70" s="37"/>
      <c r="K70" s="37"/>
      <c r="L70" s="37"/>
    </row>
    <row r="71" spans="1:22" x14ac:dyDescent="0.25">
      <c r="A71" s="51" t="s">
        <v>87</v>
      </c>
    </row>
    <row r="72" spans="1:22" x14ac:dyDescent="0.25">
      <c r="A72" s="51" t="s">
        <v>83</v>
      </c>
    </row>
    <row r="73" spans="1:22" x14ac:dyDescent="0.25">
      <c r="A73" s="51" t="s">
        <v>146</v>
      </c>
    </row>
    <row r="74" spans="1:22" x14ac:dyDescent="0.25">
      <c r="A74" s="51"/>
    </row>
    <row r="75" spans="1:22" ht="14.4" x14ac:dyDescent="0.3">
      <c r="A75" s="49" t="s">
        <v>145</v>
      </c>
    </row>
  </sheetData>
  <phoneticPr fontId="0" type="noConversion"/>
  <hyperlinks>
    <hyperlink ref="A75" location="Title!A1" display="Return to Title and Contents" xr:uid="{B4655010-CB01-40BF-82BB-8AA802DBB86D}"/>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75"/>
  <sheetViews>
    <sheetView showGridLines="0" zoomScaleNormal="100" workbookViewId="0"/>
  </sheetViews>
  <sheetFormatPr defaultColWidth="9.09765625" defaultRowHeight="12.75" x14ac:dyDescent="0.25"/>
  <cols>
    <col min="1" max="1" width="25.796875" style="18" bestFit="1" customWidth="1"/>
    <col min="2" max="2" width="11.0976562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ht="17.75" x14ac:dyDescent="0.35">
      <c r="A1" s="101" t="s">
        <v>88</v>
      </c>
      <c r="G1" s="23"/>
      <c r="L1" s="23"/>
      <c r="Q1" s="23"/>
      <c r="V1" s="103" t="s">
        <v>128</v>
      </c>
    </row>
    <row r="2" spans="1:22" ht="17.75" x14ac:dyDescent="0.35">
      <c r="G2" s="23"/>
      <c r="L2" s="23"/>
      <c r="Q2" s="23"/>
      <c r="V2" s="103" t="s">
        <v>130</v>
      </c>
    </row>
    <row r="3" spans="1:22" ht="19.399999999999999" x14ac:dyDescent="0.35">
      <c r="A3" s="102" t="s">
        <v>153</v>
      </c>
      <c r="B3" s="39"/>
      <c r="C3" s="39"/>
      <c r="D3" s="39"/>
      <c r="E3" s="39"/>
      <c r="F3" s="39"/>
      <c r="G3" s="39"/>
      <c r="H3" s="39"/>
      <c r="I3" s="39"/>
      <c r="J3" s="39"/>
      <c r="K3" s="39"/>
      <c r="L3" s="39"/>
      <c r="M3" s="39"/>
      <c r="N3" s="39"/>
      <c r="O3" s="39"/>
      <c r="P3" s="39"/>
      <c r="Q3" s="39"/>
      <c r="R3" s="39"/>
      <c r="S3" s="39"/>
      <c r="T3" s="39"/>
      <c r="U3" s="39"/>
      <c r="V3" s="39"/>
    </row>
    <row r="4" spans="1:22" ht="12.75" customHeight="1" x14ac:dyDescent="0.25">
      <c r="C4" s="30"/>
      <c r="D4" s="22"/>
      <c r="E4" s="22"/>
      <c r="F4" s="22"/>
      <c r="G4" s="22"/>
      <c r="H4" s="30"/>
      <c r="I4" s="38"/>
      <c r="J4" s="38"/>
      <c r="K4" s="38"/>
      <c r="L4" s="38"/>
      <c r="M4" s="38"/>
      <c r="N4" s="38"/>
      <c r="O4" s="38"/>
      <c r="P4" s="38"/>
      <c r="Q4" s="38"/>
      <c r="R4" s="38"/>
      <c r="S4" s="38"/>
      <c r="T4" s="38"/>
      <c r="U4" s="38"/>
      <c r="V4" s="38"/>
    </row>
    <row r="5" spans="1:22" ht="15.55" x14ac:dyDescent="0.3">
      <c r="A5" s="76" t="s">
        <v>147</v>
      </c>
      <c r="B5" s="69" t="s">
        <v>2</v>
      </c>
      <c r="C5" s="52" t="s">
        <v>111</v>
      </c>
      <c r="D5" s="52" t="s">
        <v>112</v>
      </c>
      <c r="E5" s="52" t="s">
        <v>113</v>
      </c>
      <c r="F5" s="52" t="s">
        <v>114</v>
      </c>
      <c r="G5" s="52" t="s">
        <v>115</v>
      </c>
      <c r="H5" s="53" t="s">
        <v>116</v>
      </c>
      <c r="I5" s="53" t="s">
        <v>117</v>
      </c>
      <c r="J5" s="53" t="s">
        <v>118</v>
      </c>
      <c r="K5" s="53" t="s">
        <v>119</v>
      </c>
      <c r="L5" s="52" t="s">
        <v>149</v>
      </c>
      <c r="M5" s="53" t="s">
        <v>121</v>
      </c>
      <c r="N5" s="53" t="s">
        <v>122</v>
      </c>
      <c r="O5" s="53" t="s">
        <v>123</v>
      </c>
      <c r="P5" s="53" t="s">
        <v>124</v>
      </c>
      <c r="Q5" s="52" t="s">
        <v>150</v>
      </c>
      <c r="R5" s="53" t="s">
        <v>126</v>
      </c>
      <c r="S5" s="53" t="s">
        <v>127</v>
      </c>
      <c r="T5" s="53" t="s">
        <v>128</v>
      </c>
      <c r="U5" s="53" t="s">
        <v>129</v>
      </c>
      <c r="V5" s="52" t="s">
        <v>151</v>
      </c>
    </row>
    <row r="6" spans="1:22" ht="14.95" customHeight="1" x14ac:dyDescent="0.25">
      <c r="A6" s="54" t="s">
        <v>3</v>
      </c>
      <c r="B6" s="55"/>
      <c r="C6" s="56">
        <v>64411</v>
      </c>
      <c r="D6" s="56">
        <v>62420</v>
      </c>
      <c r="E6" s="56">
        <v>63984</v>
      </c>
      <c r="F6" s="56">
        <v>65417</v>
      </c>
      <c r="G6" s="56">
        <v>256232</v>
      </c>
      <c r="H6" s="56">
        <v>65693</v>
      </c>
      <c r="I6" s="56">
        <v>65339</v>
      </c>
      <c r="J6" s="56">
        <v>63820</v>
      </c>
      <c r="K6" s="56">
        <v>68132</v>
      </c>
      <c r="L6" s="56">
        <v>262984</v>
      </c>
      <c r="M6" s="56">
        <v>73329</v>
      </c>
      <c r="N6" s="56">
        <v>62569</v>
      </c>
      <c r="O6" s="56">
        <v>65930</v>
      </c>
      <c r="P6" s="56">
        <v>64893</v>
      </c>
      <c r="Q6" s="56">
        <v>266721</v>
      </c>
      <c r="R6" s="56">
        <v>58533</v>
      </c>
      <c r="S6" s="56">
        <v>42516</v>
      </c>
      <c r="T6" s="56">
        <v>54834</v>
      </c>
      <c r="U6" s="56" t="s">
        <v>125</v>
      </c>
      <c r="V6" s="56">
        <v>155883</v>
      </c>
    </row>
    <row r="7" spans="1:22" x14ac:dyDescent="0.25">
      <c r="A7" s="57" t="s">
        <v>4</v>
      </c>
      <c r="B7" s="55"/>
      <c r="C7" s="58">
        <v>2028</v>
      </c>
      <c r="D7" s="58">
        <v>1901</v>
      </c>
      <c r="E7" s="58">
        <v>1954</v>
      </c>
      <c r="F7" s="58">
        <v>2002</v>
      </c>
      <c r="G7" s="59">
        <v>7885</v>
      </c>
      <c r="H7" s="58">
        <v>1912</v>
      </c>
      <c r="I7" s="58">
        <v>2051</v>
      </c>
      <c r="J7" s="58">
        <v>1899</v>
      </c>
      <c r="K7" s="58">
        <v>2199</v>
      </c>
      <c r="L7" s="59">
        <v>8061</v>
      </c>
      <c r="M7" s="58">
        <v>2273</v>
      </c>
      <c r="N7" s="58">
        <v>2025</v>
      </c>
      <c r="O7" s="58">
        <v>2120</v>
      </c>
      <c r="P7" s="58">
        <v>2076</v>
      </c>
      <c r="Q7" s="59">
        <v>8494</v>
      </c>
      <c r="R7" s="58">
        <v>1997</v>
      </c>
      <c r="S7" s="58">
        <v>1281</v>
      </c>
      <c r="T7" s="58">
        <v>1753</v>
      </c>
      <c r="U7" s="58" t="s">
        <v>125</v>
      </c>
      <c r="V7" s="59">
        <v>5031</v>
      </c>
    </row>
    <row r="8" spans="1:22" x14ac:dyDescent="0.25">
      <c r="A8" s="60" t="s">
        <v>5</v>
      </c>
      <c r="B8" s="55"/>
      <c r="C8" s="58">
        <v>5076</v>
      </c>
      <c r="D8" s="58">
        <v>4916</v>
      </c>
      <c r="E8" s="58">
        <v>5281</v>
      </c>
      <c r="F8" s="58">
        <v>5346</v>
      </c>
      <c r="G8" s="59">
        <v>20619</v>
      </c>
      <c r="H8" s="58">
        <v>5346</v>
      </c>
      <c r="I8" s="58">
        <v>5397</v>
      </c>
      <c r="J8" s="58">
        <v>5257</v>
      </c>
      <c r="K8" s="58">
        <v>5624</v>
      </c>
      <c r="L8" s="59">
        <v>21623</v>
      </c>
      <c r="M8" s="58">
        <v>5723</v>
      </c>
      <c r="N8" s="58">
        <v>5211</v>
      </c>
      <c r="O8" s="58">
        <v>5297</v>
      </c>
      <c r="P8" s="58">
        <v>5418</v>
      </c>
      <c r="Q8" s="59">
        <v>21650</v>
      </c>
      <c r="R8" s="58">
        <v>4693</v>
      </c>
      <c r="S8" s="58">
        <v>3473</v>
      </c>
      <c r="T8" s="58">
        <v>4521</v>
      </c>
      <c r="U8" s="58" t="s">
        <v>125</v>
      </c>
      <c r="V8" s="59">
        <v>12688</v>
      </c>
    </row>
    <row r="9" spans="1:22" x14ac:dyDescent="0.25">
      <c r="A9" s="60" t="s">
        <v>81</v>
      </c>
      <c r="B9" s="55"/>
      <c r="C9" s="58">
        <v>3950</v>
      </c>
      <c r="D9" s="58">
        <v>4071</v>
      </c>
      <c r="E9" s="58">
        <v>4294</v>
      </c>
      <c r="F9" s="58">
        <v>4429</v>
      </c>
      <c r="G9" s="59">
        <v>16744</v>
      </c>
      <c r="H9" s="58">
        <v>4042</v>
      </c>
      <c r="I9" s="58">
        <v>4179</v>
      </c>
      <c r="J9" s="58">
        <v>4446</v>
      </c>
      <c r="K9" s="58">
        <v>4228</v>
      </c>
      <c r="L9" s="59">
        <v>16896</v>
      </c>
      <c r="M9" s="58">
        <v>5397</v>
      </c>
      <c r="N9" s="58">
        <v>3734</v>
      </c>
      <c r="O9" s="58">
        <v>3889</v>
      </c>
      <c r="P9" s="58">
        <v>3864</v>
      </c>
      <c r="Q9" s="59">
        <v>16885</v>
      </c>
      <c r="R9" s="58">
        <v>3738</v>
      </c>
      <c r="S9" s="58">
        <v>3493</v>
      </c>
      <c r="T9" s="58">
        <v>2942</v>
      </c>
      <c r="U9" s="58" t="s">
        <v>125</v>
      </c>
      <c r="V9" s="59">
        <v>10173</v>
      </c>
    </row>
    <row r="10" spans="1:22" ht="8.1999999999999993" customHeight="1" x14ac:dyDescent="0.25">
      <c r="A10" s="61"/>
      <c r="B10" s="62"/>
      <c r="C10" s="58"/>
      <c r="D10" s="58"/>
      <c r="E10" s="58"/>
      <c r="F10" s="58"/>
      <c r="G10" s="59"/>
      <c r="H10" s="58"/>
      <c r="I10" s="58"/>
      <c r="J10" s="58"/>
      <c r="K10" s="58"/>
      <c r="L10" s="59"/>
      <c r="M10" s="58"/>
      <c r="N10" s="58"/>
      <c r="O10" s="58"/>
      <c r="P10" s="58"/>
      <c r="Q10" s="59"/>
      <c r="R10" s="58"/>
      <c r="S10" s="58"/>
      <c r="T10" s="58"/>
      <c r="U10" s="58"/>
      <c r="V10" s="59"/>
    </row>
    <row r="11" spans="1:22" x14ac:dyDescent="0.25">
      <c r="A11" s="60" t="s">
        <v>7</v>
      </c>
      <c r="B11" s="55"/>
      <c r="C11" s="58">
        <v>3754</v>
      </c>
      <c r="D11" s="58">
        <v>3576</v>
      </c>
      <c r="E11" s="58">
        <v>3809</v>
      </c>
      <c r="F11" s="58">
        <v>3825</v>
      </c>
      <c r="G11" s="59">
        <v>14964</v>
      </c>
      <c r="H11" s="58">
        <v>3966</v>
      </c>
      <c r="I11" s="58">
        <v>3961</v>
      </c>
      <c r="J11" s="58">
        <v>3821</v>
      </c>
      <c r="K11" s="58">
        <v>3958</v>
      </c>
      <c r="L11" s="59">
        <v>15707</v>
      </c>
      <c r="M11" s="58">
        <v>4344</v>
      </c>
      <c r="N11" s="58">
        <v>4135</v>
      </c>
      <c r="O11" s="58">
        <v>3871</v>
      </c>
      <c r="P11" s="58">
        <v>3876</v>
      </c>
      <c r="Q11" s="59">
        <v>16225</v>
      </c>
      <c r="R11" s="58">
        <v>3645</v>
      </c>
      <c r="S11" s="58">
        <v>2654</v>
      </c>
      <c r="T11" s="58">
        <v>3191</v>
      </c>
      <c r="U11" s="58" t="s">
        <v>125</v>
      </c>
      <c r="V11" s="59">
        <v>9490</v>
      </c>
    </row>
    <row r="12" spans="1:22" x14ac:dyDescent="0.25">
      <c r="A12" s="60" t="s">
        <v>8</v>
      </c>
      <c r="B12" s="55"/>
      <c r="C12" s="58">
        <v>5718</v>
      </c>
      <c r="D12" s="58">
        <v>5630</v>
      </c>
      <c r="E12" s="58">
        <v>5718</v>
      </c>
      <c r="F12" s="58">
        <v>5653</v>
      </c>
      <c r="G12" s="59">
        <v>22718</v>
      </c>
      <c r="H12" s="58">
        <v>6107</v>
      </c>
      <c r="I12" s="58">
        <v>5769</v>
      </c>
      <c r="J12" s="58">
        <v>5796</v>
      </c>
      <c r="K12" s="58">
        <v>5978</v>
      </c>
      <c r="L12" s="59">
        <v>23651</v>
      </c>
      <c r="M12" s="58">
        <v>6361</v>
      </c>
      <c r="N12" s="58">
        <v>5528</v>
      </c>
      <c r="O12" s="58">
        <v>5486</v>
      </c>
      <c r="P12" s="58">
        <v>5469</v>
      </c>
      <c r="Q12" s="59">
        <v>22845</v>
      </c>
      <c r="R12" s="58">
        <v>4858</v>
      </c>
      <c r="S12" s="58">
        <v>3008</v>
      </c>
      <c r="T12" s="58">
        <v>4349</v>
      </c>
      <c r="U12" s="58" t="s">
        <v>125</v>
      </c>
      <c r="V12" s="59">
        <v>12215</v>
      </c>
    </row>
    <row r="13" spans="1:22" ht="8.1999999999999993" customHeight="1" x14ac:dyDescent="0.25">
      <c r="A13" s="61"/>
      <c r="B13" s="62"/>
      <c r="C13" s="58"/>
      <c r="D13" s="58"/>
      <c r="E13" s="58"/>
      <c r="F13" s="58"/>
      <c r="G13" s="29"/>
      <c r="H13" s="58"/>
      <c r="I13" s="58"/>
      <c r="J13" s="58"/>
      <c r="K13" s="58"/>
      <c r="L13" s="29"/>
      <c r="M13" s="58"/>
      <c r="N13" s="58"/>
      <c r="O13" s="58"/>
      <c r="P13" s="58"/>
      <c r="Q13" s="29"/>
      <c r="R13" s="58"/>
      <c r="S13" s="58"/>
      <c r="T13" s="58"/>
      <c r="U13" s="58"/>
      <c r="V13" s="29"/>
    </row>
    <row r="14" spans="1:22" x14ac:dyDescent="0.25">
      <c r="A14" s="57" t="s">
        <v>16</v>
      </c>
      <c r="B14" s="55"/>
      <c r="C14" s="58">
        <v>8569</v>
      </c>
      <c r="D14" s="58">
        <v>7633</v>
      </c>
      <c r="E14" s="58">
        <v>7222</v>
      </c>
      <c r="F14" s="58">
        <v>7974</v>
      </c>
      <c r="G14" s="59">
        <v>31398</v>
      </c>
      <c r="H14" s="58">
        <v>8382</v>
      </c>
      <c r="I14" s="58">
        <v>7524</v>
      </c>
      <c r="J14" s="58">
        <v>7065</v>
      </c>
      <c r="K14" s="58">
        <v>7830</v>
      </c>
      <c r="L14" s="59">
        <v>30801</v>
      </c>
      <c r="M14" s="58">
        <v>8359</v>
      </c>
      <c r="N14" s="58">
        <v>6584</v>
      </c>
      <c r="O14" s="58">
        <v>7013</v>
      </c>
      <c r="P14" s="58">
        <v>7228</v>
      </c>
      <c r="Q14" s="59">
        <v>29184</v>
      </c>
      <c r="R14" s="58">
        <v>6657</v>
      </c>
      <c r="S14" s="58">
        <v>4985</v>
      </c>
      <c r="T14" s="58">
        <v>5903</v>
      </c>
      <c r="U14" s="58" t="s">
        <v>125</v>
      </c>
      <c r="V14" s="59">
        <v>17545</v>
      </c>
    </row>
    <row r="15" spans="1:22" x14ac:dyDescent="0.25">
      <c r="A15" s="60" t="s">
        <v>9</v>
      </c>
      <c r="B15" s="55"/>
      <c r="C15" s="58">
        <v>7453</v>
      </c>
      <c r="D15" s="58">
        <v>7127</v>
      </c>
      <c r="E15" s="58">
        <v>7294</v>
      </c>
      <c r="F15" s="58">
        <v>7644</v>
      </c>
      <c r="G15" s="59">
        <v>29520</v>
      </c>
      <c r="H15" s="58">
        <v>7581</v>
      </c>
      <c r="I15" s="58">
        <v>7786</v>
      </c>
      <c r="J15" s="58">
        <v>8200</v>
      </c>
      <c r="K15" s="58">
        <v>8385</v>
      </c>
      <c r="L15" s="59">
        <v>31953</v>
      </c>
      <c r="M15" s="58">
        <v>9350</v>
      </c>
      <c r="N15" s="58">
        <v>8307</v>
      </c>
      <c r="O15" s="58">
        <v>9308</v>
      </c>
      <c r="P15" s="58">
        <v>9099</v>
      </c>
      <c r="Q15" s="59">
        <v>36063</v>
      </c>
      <c r="R15" s="58">
        <v>7675</v>
      </c>
      <c r="S15" s="58">
        <v>5660</v>
      </c>
      <c r="T15" s="58">
        <v>7494</v>
      </c>
      <c r="U15" s="58" t="s">
        <v>125</v>
      </c>
      <c r="V15" s="59">
        <v>20829</v>
      </c>
    </row>
    <row r="16" spans="1:22" x14ac:dyDescent="0.25">
      <c r="A16" s="60" t="s">
        <v>10</v>
      </c>
      <c r="B16" s="55"/>
      <c r="C16" s="58">
        <v>14526</v>
      </c>
      <c r="D16" s="58">
        <v>14276</v>
      </c>
      <c r="E16" s="58">
        <v>14648</v>
      </c>
      <c r="F16" s="58">
        <v>14614</v>
      </c>
      <c r="G16" s="59">
        <v>58064</v>
      </c>
      <c r="H16" s="58">
        <v>15142</v>
      </c>
      <c r="I16" s="58">
        <v>15256</v>
      </c>
      <c r="J16" s="58">
        <v>13760</v>
      </c>
      <c r="K16" s="58">
        <v>15422</v>
      </c>
      <c r="L16" s="59">
        <v>59580</v>
      </c>
      <c r="M16" s="58">
        <v>17128</v>
      </c>
      <c r="N16" s="58">
        <v>14028</v>
      </c>
      <c r="O16" s="58">
        <v>15633</v>
      </c>
      <c r="P16" s="58">
        <v>15128</v>
      </c>
      <c r="Q16" s="59">
        <v>61917</v>
      </c>
      <c r="R16" s="58">
        <v>13496</v>
      </c>
      <c r="S16" s="58">
        <v>8502</v>
      </c>
      <c r="T16" s="58">
        <v>12984</v>
      </c>
      <c r="U16" s="58" t="s">
        <v>125</v>
      </c>
      <c r="V16" s="59">
        <v>34982</v>
      </c>
    </row>
    <row r="17" spans="1:22" x14ac:dyDescent="0.25">
      <c r="A17" s="60" t="s">
        <v>11</v>
      </c>
      <c r="B17" s="55"/>
      <c r="C17" s="58">
        <v>2904</v>
      </c>
      <c r="D17" s="58">
        <v>2523</v>
      </c>
      <c r="E17" s="58">
        <v>2619</v>
      </c>
      <c r="F17" s="58">
        <v>2900</v>
      </c>
      <c r="G17" s="59">
        <v>10947</v>
      </c>
      <c r="H17" s="58">
        <v>2564</v>
      </c>
      <c r="I17" s="58">
        <v>2699</v>
      </c>
      <c r="J17" s="58">
        <v>2686</v>
      </c>
      <c r="K17" s="58">
        <v>2850</v>
      </c>
      <c r="L17" s="59">
        <v>10799</v>
      </c>
      <c r="M17" s="58">
        <v>2848</v>
      </c>
      <c r="N17" s="58">
        <v>2722</v>
      </c>
      <c r="O17" s="58">
        <v>2623</v>
      </c>
      <c r="P17" s="58">
        <v>2599</v>
      </c>
      <c r="Q17" s="59">
        <v>10791</v>
      </c>
      <c r="R17" s="58">
        <v>2345</v>
      </c>
      <c r="S17" s="58">
        <v>1931</v>
      </c>
      <c r="T17" s="58">
        <v>2260</v>
      </c>
      <c r="U17" s="58" t="s">
        <v>125</v>
      </c>
      <c r="V17" s="59">
        <v>6537</v>
      </c>
    </row>
    <row r="18" spans="1:22" ht="8.1999999999999993" customHeight="1" x14ac:dyDescent="0.25">
      <c r="A18" s="61"/>
      <c r="B18" s="62"/>
      <c r="C18" s="58"/>
      <c r="D18" s="58"/>
      <c r="E18" s="58"/>
      <c r="F18" s="58"/>
      <c r="G18" s="29"/>
      <c r="H18" s="58"/>
      <c r="I18" s="58"/>
      <c r="J18" s="58"/>
      <c r="K18" s="58"/>
      <c r="L18" s="29"/>
      <c r="M18" s="58"/>
      <c r="N18" s="58"/>
      <c r="O18" s="58"/>
      <c r="P18" s="58"/>
      <c r="Q18" s="29"/>
      <c r="R18" s="58"/>
      <c r="S18" s="58"/>
      <c r="T18" s="58"/>
      <c r="U18" s="58"/>
      <c r="V18" s="29"/>
    </row>
    <row r="19" spans="1:22" x14ac:dyDescent="0.25">
      <c r="A19" s="63" t="s">
        <v>12</v>
      </c>
      <c r="B19" s="55"/>
      <c r="C19" s="64">
        <v>53979</v>
      </c>
      <c r="D19" s="64">
        <v>51655</v>
      </c>
      <c r="E19" s="64">
        <v>52840</v>
      </c>
      <c r="F19" s="64">
        <v>54386</v>
      </c>
      <c r="G19" s="59">
        <v>212859</v>
      </c>
      <c r="H19" s="64">
        <v>55043</v>
      </c>
      <c r="I19" s="64">
        <v>54622</v>
      </c>
      <c r="J19" s="64">
        <v>52930</v>
      </c>
      <c r="K19" s="64">
        <v>56475</v>
      </c>
      <c r="L19" s="59">
        <v>219070</v>
      </c>
      <c r="M19" s="64">
        <v>61782</v>
      </c>
      <c r="N19" s="64">
        <v>52274</v>
      </c>
      <c r="O19" s="64">
        <v>55241</v>
      </c>
      <c r="P19" s="64">
        <v>54756</v>
      </c>
      <c r="Q19" s="59">
        <v>224053</v>
      </c>
      <c r="R19" s="64">
        <v>49104</v>
      </c>
      <c r="S19" s="64">
        <v>34988</v>
      </c>
      <c r="T19" s="64">
        <v>45398</v>
      </c>
      <c r="U19" s="64" t="s">
        <v>125</v>
      </c>
      <c r="V19" s="59">
        <v>129490</v>
      </c>
    </row>
    <row r="20" spans="1:22" x14ac:dyDescent="0.25">
      <c r="A20" s="63" t="s">
        <v>13</v>
      </c>
      <c r="B20" s="55"/>
      <c r="C20" s="58">
        <v>1879</v>
      </c>
      <c r="D20" s="58">
        <v>1769</v>
      </c>
      <c r="E20" s="58">
        <v>1869</v>
      </c>
      <c r="F20" s="58">
        <v>1870</v>
      </c>
      <c r="G20" s="59">
        <v>7388</v>
      </c>
      <c r="H20" s="58">
        <v>1773</v>
      </c>
      <c r="I20" s="58">
        <v>1764</v>
      </c>
      <c r="J20" s="58">
        <v>1812</v>
      </c>
      <c r="K20" s="58">
        <v>1833</v>
      </c>
      <c r="L20" s="59">
        <v>7182</v>
      </c>
      <c r="M20" s="58">
        <v>1870</v>
      </c>
      <c r="N20" s="58">
        <v>1748</v>
      </c>
      <c r="O20" s="58">
        <v>1626</v>
      </c>
      <c r="P20" s="58">
        <v>1661</v>
      </c>
      <c r="Q20" s="59">
        <v>6905</v>
      </c>
      <c r="R20" s="58">
        <v>1511</v>
      </c>
      <c r="S20" s="58">
        <v>1107</v>
      </c>
      <c r="T20" s="58">
        <v>1441</v>
      </c>
      <c r="U20" s="58" t="s">
        <v>125</v>
      </c>
      <c r="V20" s="59">
        <v>4059</v>
      </c>
    </row>
    <row r="21" spans="1:22" x14ac:dyDescent="0.25">
      <c r="A21" s="63" t="s">
        <v>14</v>
      </c>
      <c r="B21" s="55"/>
      <c r="C21" s="58">
        <v>2151</v>
      </c>
      <c r="D21" s="58">
        <v>2161</v>
      </c>
      <c r="E21" s="58">
        <v>2287</v>
      </c>
      <c r="F21" s="58">
        <v>2501</v>
      </c>
      <c r="G21" s="59">
        <v>9101</v>
      </c>
      <c r="H21" s="58">
        <v>2235</v>
      </c>
      <c r="I21" s="58">
        <v>2404</v>
      </c>
      <c r="J21" s="58">
        <v>2429</v>
      </c>
      <c r="K21" s="58">
        <v>3109</v>
      </c>
      <c r="L21" s="59">
        <v>10177</v>
      </c>
      <c r="M21" s="58">
        <v>2601</v>
      </c>
      <c r="N21" s="58">
        <v>2428</v>
      </c>
      <c r="O21" s="58">
        <v>2421</v>
      </c>
      <c r="P21" s="58">
        <v>2573</v>
      </c>
      <c r="Q21" s="59">
        <v>10023</v>
      </c>
      <c r="R21" s="58">
        <v>2278</v>
      </c>
      <c r="S21" s="58">
        <v>1886</v>
      </c>
      <c r="T21" s="58">
        <v>1990</v>
      </c>
      <c r="U21" s="58" t="s">
        <v>125</v>
      </c>
      <c r="V21" s="59">
        <v>6154</v>
      </c>
    </row>
    <row r="22" spans="1:22" x14ac:dyDescent="0.25">
      <c r="A22" s="63" t="s">
        <v>15</v>
      </c>
      <c r="B22" s="55"/>
      <c r="C22" s="58">
        <v>1162</v>
      </c>
      <c r="D22" s="58">
        <v>1194</v>
      </c>
      <c r="E22" s="58">
        <v>1220</v>
      </c>
      <c r="F22" s="58">
        <v>1221</v>
      </c>
      <c r="G22" s="59">
        <v>4797</v>
      </c>
      <c r="H22" s="58">
        <v>1218</v>
      </c>
      <c r="I22" s="58">
        <v>1276</v>
      </c>
      <c r="J22" s="58">
        <v>1265</v>
      </c>
      <c r="K22" s="58">
        <v>1301</v>
      </c>
      <c r="L22" s="59">
        <v>5060</v>
      </c>
      <c r="M22" s="58">
        <v>1359</v>
      </c>
      <c r="N22" s="58">
        <v>1392</v>
      </c>
      <c r="O22" s="58">
        <v>1346</v>
      </c>
      <c r="P22" s="58">
        <v>1277</v>
      </c>
      <c r="Q22" s="59">
        <v>5374</v>
      </c>
      <c r="R22" s="58">
        <v>1133</v>
      </c>
      <c r="S22" s="58">
        <v>997</v>
      </c>
      <c r="T22" s="58">
        <v>1150</v>
      </c>
      <c r="U22" s="58" t="s">
        <v>125</v>
      </c>
      <c r="V22" s="59">
        <v>3281</v>
      </c>
    </row>
    <row r="23" spans="1:22" x14ac:dyDescent="0.25">
      <c r="A23" s="63" t="s">
        <v>89</v>
      </c>
      <c r="B23" s="55"/>
      <c r="C23" s="58">
        <v>5090</v>
      </c>
      <c r="D23" s="58">
        <v>5460</v>
      </c>
      <c r="E23" s="58">
        <v>5648</v>
      </c>
      <c r="F23" s="58">
        <v>5288</v>
      </c>
      <c r="G23" s="59">
        <v>21485</v>
      </c>
      <c r="H23" s="58">
        <v>5302</v>
      </c>
      <c r="I23" s="58">
        <v>5158</v>
      </c>
      <c r="J23" s="58">
        <v>5175</v>
      </c>
      <c r="K23" s="58">
        <v>5302</v>
      </c>
      <c r="L23" s="59">
        <v>20938</v>
      </c>
      <c r="M23" s="58">
        <v>5552</v>
      </c>
      <c r="N23" s="58">
        <v>4514</v>
      </c>
      <c r="O23" s="58">
        <v>5147</v>
      </c>
      <c r="P23" s="58">
        <v>4442</v>
      </c>
      <c r="Q23" s="59">
        <v>19655</v>
      </c>
      <c r="R23" s="58">
        <v>4366</v>
      </c>
      <c r="S23" s="58">
        <v>3398</v>
      </c>
      <c r="T23" s="58">
        <v>4720</v>
      </c>
      <c r="U23" s="58" t="s">
        <v>125</v>
      </c>
      <c r="V23" s="59">
        <v>12484</v>
      </c>
    </row>
    <row r="24" spans="1:22" x14ac:dyDescent="0.25">
      <c r="A24" s="73" t="s">
        <v>90</v>
      </c>
      <c r="B24" s="74"/>
      <c r="C24" s="89">
        <v>150</v>
      </c>
      <c r="D24" s="89">
        <v>181</v>
      </c>
      <c r="E24" s="89">
        <v>120</v>
      </c>
      <c r="F24" s="89">
        <v>150</v>
      </c>
      <c r="G24" s="83">
        <v>602</v>
      </c>
      <c r="H24" s="89">
        <v>123</v>
      </c>
      <c r="I24" s="89">
        <v>115</v>
      </c>
      <c r="J24" s="89">
        <v>208</v>
      </c>
      <c r="K24" s="89">
        <v>112</v>
      </c>
      <c r="L24" s="83">
        <v>557</v>
      </c>
      <c r="M24" s="89">
        <v>166</v>
      </c>
      <c r="N24" s="89">
        <v>212</v>
      </c>
      <c r="O24" s="89">
        <v>149</v>
      </c>
      <c r="P24" s="89">
        <v>184</v>
      </c>
      <c r="Q24" s="83">
        <v>711</v>
      </c>
      <c r="R24" s="89">
        <v>140</v>
      </c>
      <c r="S24" s="89">
        <v>139</v>
      </c>
      <c r="T24" s="89">
        <v>135</v>
      </c>
      <c r="U24" s="89" t="s">
        <v>125</v>
      </c>
      <c r="V24" s="83">
        <v>414</v>
      </c>
    </row>
    <row r="25" spans="1:22" x14ac:dyDescent="0.25">
      <c r="A25" s="70"/>
      <c r="B25" s="71"/>
      <c r="C25" s="29"/>
      <c r="D25" s="29"/>
      <c r="E25" s="29"/>
      <c r="F25" s="29"/>
      <c r="G25" s="29"/>
      <c r="H25" s="51"/>
      <c r="I25" s="51"/>
      <c r="J25" s="51"/>
      <c r="K25" s="51"/>
      <c r="L25" s="51"/>
      <c r="M25" s="51"/>
      <c r="N25" s="51"/>
      <c r="O25" s="51"/>
      <c r="P25" s="51"/>
      <c r="Q25" s="51"/>
      <c r="R25" s="51"/>
      <c r="S25" s="51"/>
      <c r="T25" s="51"/>
      <c r="U25" s="51"/>
      <c r="V25" s="51"/>
    </row>
    <row r="26" spans="1:22" ht="12.75" customHeight="1" x14ac:dyDescent="0.25">
      <c r="A26" s="70"/>
      <c r="B26" s="71"/>
      <c r="C26" s="33"/>
      <c r="D26" s="67"/>
      <c r="E26" s="67"/>
      <c r="F26" s="67"/>
      <c r="G26" s="67"/>
      <c r="H26" s="33"/>
      <c r="I26" s="68"/>
      <c r="J26" s="68"/>
      <c r="K26" s="68"/>
      <c r="L26" s="68"/>
      <c r="M26" s="68"/>
      <c r="N26" s="68"/>
      <c r="O26" s="68"/>
      <c r="P26" s="68"/>
      <c r="Q26" s="68"/>
      <c r="R26" s="68"/>
      <c r="S26" s="68"/>
      <c r="T26" s="68"/>
      <c r="U26" s="68"/>
      <c r="V26" s="68"/>
    </row>
    <row r="27" spans="1:22" ht="15.55" x14ac:dyDescent="0.3">
      <c r="A27" s="76" t="s">
        <v>78</v>
      </c>
      <c r="B27" s="72" t="s">
        <v>2</v>
      </c>
      <c r="C27" s="52" t="s">
        <v>111</v>
      </c>
      <c r="D27" s="52" t="s">
        <v>112</v>
      </c>
      <c r="E27" s="52" t="s">
        <v>113</v>
      </c>
      <c r="F27" s="52" t="s">
        <v>114</v>
      </c>
      <c r="G27" s="52" t="s">
        <v>115</v>
      </c>
      <c r="H27" s="53" t="s">
        <v>116</v>
      </c>
      <c r="I27" s="53" t="s">
        <v>117</v>
      </c>
      <c r="J27" s="53" t="s">
        <v>118</v>
      </c>
      <c r="K27" s="53" t="s">
        <v>119</v>
      </c>
      <c r="L27" s="52" t="s">
        <v>149</v>
      </c>
      <c r="M27" s="53" t="s">
        <v>121</v>
      </c>
      <c r="N27" s="53" t="s">
        <v>122</v>
      </c>
      <c r="O27" s="53" t="s">
        <v>123</v>
      </c>
      <c r="P27" s="53" t="s">
        <v>124</v>
      </c>
      <c r="Q27" s="52" t="s">
        <v>150</v>
      </c>
      <c r="R27" s="53" t="s">
        <v>126</v>
      </c>
      <c r="S27" s="53" t="s">
        <v>127</v>
      </c>
      <c r="T27" s="53" t="s">
        <v>128</v>
      </c>
      <c r="U27" s="53" t="s">
        <v>129</v>
      </c>
      <c r="V27" s="52" t="s">
        <v>151</v>
      </c>
    </row>
    <row r="28" spans="1:22" ht="14.95" customHeight="1" x14ac:dyDescent="0.25">
      <c r="A28" s="54" t="s">
        <v>3</v>
      </c>
      <c r="B28" s="55"/>
      <c r="C28" s="56">
        <v>52705</v>
      </c>
      <c r="D28" s="56">
        <v>51736</v>
      </c>
      <c r="E28" s="56">
        <v>52944</v>
      </c>
      <c r="F28" s="56">
        <v>54792</v>
      </c>
      <c r="G28" s="56">
        <v>212176</v>
      </c>
      <c r="H28" s="56">
        <v>51857</v>
      </c>
      <c r="I28" s="56">
        <v>50836</v>
      </c>
      <c r="J28" s="56">
        <v>56724</v>
      </c>
      <c r="K28" s="56">
        <v>59427</v>
      </c>
      <c r="L28" s="56">
        <v>218844</v>
      </c>
      <c r="M28" s="56">
        <v>56121</v>
      </c>
      <c r="N28" s="56">
        <v>52832</v>
      </c>
      <c r="O28" s="56">
        <v>56570</v>
      </c>
      <c r="P28" s="56">
        <v>55361</v>
      </c>
      <c r="Q28" s="56">
        <v>220884</v>
      </c>
      <c r="R28" s="56">
        <v>50919</v>
      </c>
      <c r="S28" s="56">
        <v>39354</v>
      </c>
      <c r="T28" s="56">
        <v>49681</v>
      </c>
      <c r="U28" s="56" t="s">
        <v>125</v>
      </c>
      <c r="V28" s="56">
        <v>139953</v>
      </c>
    </row>
    <row r="29" spans="1:22" x14ac:dyDescent="0.25">
      <c r="A29" s="57" t="s">
        <v>4</v>
      </c>
      <c r="B29" s="55"/>
      <c r="C29" s="58">
        <v>1293</v>
      </c>
      <c r="D29" s="58">
        <v>1343</v>
      </c>
      <c r="E29" s="58">
        <v>1364</v>
      </c>
      <c r="F29" s="58">
        <v>1294</v>
      </c>
      <c r="G29" s="59">
        <v>5294</v>
      </c>
      <c r="H29" s="58">
        <v>1409</v>
      </c>
      <c r="I29" s="58">
        <v>1464</v>
      </c>
      <c r="J29" s="58">
        <v>1555</v>
      </c>
      <c r="K29" s="58">
        <v>1511</v>
      </c>
      <c r="L29" s="59">
        <v>5938</v>
      </c>
      <c r="M29" s="58">
        <v>1526</v>
      </c>
      <c r="N29" s="58">
        <v>1497</v>
      </c>
      <c r="O29" s="58">
        <v>1626</v>
      </c>
      <c r="P29" s="58">
        <v>1398</v>
      </c>
      <c r="Q29" s="59">
        <v>6048</v>
      </c>
      <c r="R29" s="58">
        <v>1405</v>
      </c>
      <c r="S29" s="58">
        <v>1110</v>
      </c>
      <c r="T29" s="58">
        <v>1368</v>
      </c>
      <c r="U29" s="58" t="s">
        <v>125</v>
      </c>
      <c r="V29" s="59">
        <v>3883</v>
      </c>
    </row>
    <row r="30" spans="1:22" x14ac:dyDescent="0.25">
      <c r="A30" s="60" t="s">
        <v>5</v>
      </c>
      <c r="B30" s="55"/>
      <c r="C30" s="58">
        <v>3905</v>
      </c>
      <c r="D30" s="58">
        <v>4057</v>
      </c>
      <c r="E30" s="58">
        <v>4114</v>
      </c>
      <c r="F30" s="58">
        <v>4129</v>
      </c>
      <c r="G30" s="59">
        <v>16204</v>
      </c>
      <c r="H30" s="58">
        <v>4005</v>
      </c>
      <c r="I30" s="58">
        <v>4078</v>
      </c>
      <c r="J30" s="58">
        <v>4515</v>
      </c>
      <c r="K30" s="58">
        <v>4589</v>
      </c>
      <c r="L30" s="59">
        <v>17186</v>
      </c>
      <c r="M30" s="58">
        <v>4268</v>
      </c>
      <c r="N30" s="58">
        <v>3780</v>
      </c>
      <c r="O30" s="58">
        <v>4472</v>
      </c>
      <c r="P30" s="58">
        <v>4114</v>
      </c>
      <c r="Q30" s="59">
        <v>16634</v>
      </c>
      <c r="R30" s="58">
        <v>4046</v>
      </c>
      <c r="S30" s="58">
        <v>3061</v>
      </c>
      <c r="T30" s="58">
        <v>3877</v>
      </c>
      <c r="U30" s="58" t="s">
        <v>125</v>
      </c>
      <c r="V30" s="59">
        <v>10984</v>
      </c>
    </row>
    <row r="31" spans="1:22" x14ac:dyDescent="0.25">
      <c r="A31" s="60" t="s">
        <v>81</v>
      </c>
      <c r="B31" s="55"/>
      <c r="C31" s="58">
        <v>4600</v>
      </c>
      <c r="D31" s="58">
        <v>3605</v>
      </c>
      <c r="E31" s="58">
        <v>3649</v>
      </c>
      <c r="F31" s="58">
        <v>4469</v>
      </c>
      <c r="G31" s="59">
        <v>16322</v>
      </c>
      <c r="H31" s="58">
        <v>4226</v>
      </c>
      <c r="I31" s="58">
        <v>3512</v>
      </c>
      <c r="J31" s="58">
        <v>4222</v>
      </c>
      <c r="K31" s="58">
        <v>4845</v>
      </c>
      <c r="L31" s="59">
        <v>16805</v>
      </c>
      <c r="M31" s="58">
        <v>4236</v>
      </c>
      <c r="N31" s="58">
        <v>3557</v>
      </c>
      <c r="O31" s="58">
        <v>3911</v>
      </c>
      <c r="P31" s="58">
        <v>3784</v>
      </c>
      <c r="Q31" s="59">
        <v>15489</v>
      </c>
      <c r="R31" s="58">
        <v>3313</v>
      </c>
      <c r="S31" s="58">
        <v>3024</v>
      </c>
      <c r="T31" s="58">
        <v>5588</v>
      </c>
      <c r="U31" s="58" t="s">
        <v>125</v>
      </c>
      <c r="V31" s="59">
        <v>11925</v>
      </c>
    </row>
    <row r="32" spans="1:22" ht="8.1999999999999993" customHeight="1" x14ac:dyDescent="0.25">
      <c r="A32" s="61"/>
      <c r="B32" s="62"/>
      <c r="C32" s="58"/>
      <c r="D32" s="58"/>
      <c r="E32" s="58"/>
      <c r="F32" s="58"/>
      <c r="G32" s="59"/>
      <c r="H32" s="58"/>
      <c r="I32" s="58"/>
      <c r="J32" s="58"/>
      <c r="K32" s="58"/>
      <c r="L32" s="59"/>
      <c r="M32" s="58"/>
      <c r="N32" s="58"/>
      <c r="O32" s="58"/>
      <c r="P32" s="58"/>
      <c r="Q32" s="59"/>
      <c r="R32" s="58"/>
      <c r="S32" s="58"/>
      <c r="T32" s="58"/>
      <c r="U32" s="58"/>
      <c r="V32" s="59"/>
    </row>
    <row r="33" spans="1:22" x14ac:dyDescent="0.25">
      <c r="A33" s="60" t="s">
        <v>7</v>
      </c>
      <c r="B33" s="55"/>
      <c r="C33" s="58">
        <v>2782</v>
      </c>
      <c r="D33" s="58">
        <v>2789</v>
      </c>
      <c r="E33" s="58">
        <v>2962</v>
      </c>
      <c r="F33" s="58">
        <v>2849</v>
      </c>
      <c r="G33" s="59">
        <v>11383</v>
      </c>
      <c r="H33" s="58">
        <v>2806</v>
      </c>
      <c r="I33" s="58">
        <v>2864</v>
      </c>
      <c r="J33" s="58">
        <v>3171</v>
      </c>
      <c r="K33" s="58">
        <v>3211</v>
      </c>
      <c r="L33" s="59">
        <v>12052</v>
      </c>
      <c r="M33" s="58">
        <v>3249</v>
      </c>
      <c r="N33" s="58">
        <v>3323</v>
      </c>
      <c r="O33" s="58">
        <v>3387</v>
      </c>
      <c r="P33" s="58">
        <v>3124</v>
      </c>
      <c r="Q33" s="59">
        <v>13083</v>
      </c>
      <c r="R33" s="58">
        <v>3031</v>
      </c>
      <c r="S33" s="58">
        <v>2443</v>
      </c>
      <c r="T33" s="58">
        <v>3275</v>
      </c>
      <c r="U33" s="58" t="s">
        <v>125</v>
      </c>
      <c r="V33" s="59">
        <v>8749</v>
      </c>
    </row>
    <row r="34" spans="1:22" x14ac:dyDescent="0.25">
      <c r="A34" s="60" t="s">
        <v>8</v>
      </c>
      <c r="B34" s="55"/>
      <c r="C34" s="58">
        <v>3522</v>
      </c>
      <c r="D34" s="58">
        <v>3516</v>
      </c>
      <c r="E34" s="58">
        <v>3480</v>
      </c>
      <c r="F34" s="58">
        <v>3433</v>
      </c>
      <c r="G34" s="59">
        <v>13951</v>
      </c>
      <c r="H34" s="58">
        <v>3375</v>
      </c>
      <c r="I34" s="58">
        <v>3293</v>
      </c>
      <c r="J34" s="58">
        <v>3661</v>
      </c>
      <c r="K34" s="58">
        <v>3807</v>
      </c>
      <c r="L34" s="59">
        <v>14135</v>
      </c>
      <c r="M34" s="58">
        <v>3663</v>
      </c>
      <c r="N34" s="58">
        <v>3369</v>
      </c>
      <c r="O34" s="58">
        <v>3521</v>
      </c>
      <c r="P34" s="58">
        <v>3316</v>
      </c>
      <c r="Q34" s="59">
        <v>13869</v>
      </c>
      <c r="R34" s="58">
        <v>3192</v>
      </c>
      <c r="S34" s="58">
        <v>2486</v>
      </c>
      <c r="T34" s="58">
        <v>2899</v>
      </c>
      <c r="U34" s="58" t="s">
        <v>125</v>
      </c>
      <c r="V34" s="59">
        <v>8576</v>
      </c>
    </row>
    <row r="35" spans="1:22" ht="8.1999999999999993" customHeight="1" x14ac:dyDescent="0.25">
      <c r="A35" s="61"/>
      <c r="B35" s="62"/>
      <c r="C35" s="58"/>
      <c r="D35" s="58"/>
      <c r="E35" s="58"/>
      <c r="F35" s="58"/>
      <c r="G35" s="29"/>
      <c r="H35" s="58"/>
      <c r="I35" s="58"/>
      <c r="J35" s="58"/>
      <c r="K35" s="58"/>
      <c r="L35" s="29"/>
      <c r="M35" s="58"/>
      <c r="N35" s="58"/>
      <c r="O35" s="58"/>
      <c r="P35" s="58"/>
      <c r="Q35" s="29"/>
      <c r="R35" s="58"/>
      <c r="S35" s="58"/>
      <c r="T35" s="58"/>
      <c r="U35" s="58"/>
      <c r="V35" s="29"/>
    </row>
    <row r="36" spans="1:22" x14ac:dyDescent="0.25">
      <c r="A36" s="57" t="s">
        <v>16</v>
      </c>
      <c r="B36" s="55"/>
      <c r="C36" s="58">
        <v>4174</v>
      </c>
      <c r="D36" s="58">
        <v>4179</v>
      </c>
      <c r="E36" s="58">
        <v>4047</v>
      </c>
      <c r="F36" s="58">
        <v>4165</v>
      </c>
      <c r="G36" s="59">
        <v>16564</v>
      </c>
      <c r="H36" s="58">
        <v>3859</v>
      </c>
      <c r="I36" s="58">
        <v>3827</v>
      </c>
      <c r="J36" s="58">
        <v>4119</v>
      </c>
      <c r="K36" s="58">
        <v>4381</v>
      </c>
      <c r="L36" s="59">
        <v>16186</v>
      </c>
      <c r="M36" s="58">
        <v>4118</v>
      </c>
      <c r="N36" s="58">
        <v>3751</v>
      </c>
      <c r="O36" s="58">
        <v>4320</v>
      </c>
      <c r="P36" s="58">
        <v>3976</v>
      </c>
      <c r="Q36" s="59">
        <v>16164</v>
      </c>
      <c r="R36" s="58">
        <v>3855</v>
      </c>
      <c r="S36" s="58">
        <v>3290</v>
      </c>
      <c r="T36" s="58">
        <v>3864</v>
      </c>
      <c r="U36" s="58" t="s">
        <v>125</v>
      </c>
      <c r="V36" s="59">
        <v>11010</v>
      </c>
    </row>
    <row r="37" spans="1:22" x14ac:dyDescent="0.25">
      <c r="A37" s="60" t="s">
        <v>9</v>
      </c>
      <c r="B37" s="55"/>
      <c r="C37" s="58">
        <v>7850</v>
      </c>
      <c r="D37" s="58">
        <v>7755</v>
      </c>
      <c r="E37" s="58">
        <v>8477</v>
      </c>
      <c r="F37" s="58">
        <v>8650</v>
      </c>
      <c r="G37" s="59">
        <v>32732</v>
      </c>
      <c r="H37" s="58">
        <v>7151</v>
      </c>
      <c r="I37" s="58">
        <v>7546</v>
      </c>
      <c r="J37" s="58">
        <v>9171</v>
      </c>
      <c r="K37" s="58">
        <v>9936</v>
      </c>
      <c r="L37" s="59">
        <v>33804</v>
      </c>
      <c r="M37" s="58">
        <v>9167</v>
      </c>
      <c r="N37" s="58">
        <v>8913</v>
      </c>
      <c r="O37" s="58">
        <v>8751</v>
      </c>
      <c r="P37" s="58">
        <v>11237</v>
      </c>
      <c r="Q37" s="59">
        <v>38068</v>
      </c>
      <c r="R37" s="58">
        <v>7428</v>
      </c>
      <c r="S37" s="58">
        <v>5526</v>
      </c>
      <c r="T37" s="58">
        <v>6404</v>
      </c>
      <c r="U37" s="58" t="s">
        <v>125</v>
      </c>
      <c r="V37" s="59">
        <v>19359</v>
      </c>
    </row>
    <row r="38" spans="1:22" x14ac:dyDescent="0.25">
      <c r="A38" s="60" t="s">
        <v>10</v>
      </c>
      <c r="B38" s="55"/>
      <c r="C38" s="58">
        <v>8416</v>
      </c>
      <c r="D38" s="58">
        <v>8598</v>
      </c>
      <c r="E38" s="58">
        <v>8682</v>
      </c>
      <c r="F38" s="58">
        <v>8468</v>
      </c>
      <c r="G38" s="59">
        <v>34164</v>
      </c>
      <c r="H38" s="58">
        <v>8618</v>
      </c>
      <c r="I38" s="58">
        <v>8239</v>
      </c>
      <c r="J38" s="58">
        <v>9100</v>
      </c>
      <c r="K38" s="58">
        <v>9873</v>
      </c>
      <c r="L38" s="59">
        <v>35830</v>
      </c>
      <c r="M38" s="58">
        <v>9556</v>
      </c>
      <c r="N38" s="58">
        <v>9009</v>
      </c>
      <c r="O38" s="58">
        <v>9606</v>
      </c>
      <c r="P38" s="58">
        <v>9230</v>
      </c>
      <c r="Q38" s="59">
        <v>37400</v>
      </c>
      <c r="R38" s="58">
        <v>8491</v>
      </c>
      <c r="S38" s="58">
        <v>6550</v>
      </c>
      <c r="T38" s="58">
        <v>7791</v>
      </c>
      <c r="U38" s="58" t="s">
        <v>125</v>
      </c>
      <c r="V38" s="59">
        <v>22833</v>
      </c>
    </row>
    <row r="39" spans="1:22" x14ac:dyDescent="0.25">
      <c r="A39" s="60" t="s">
        <v>11</v>
      </c>
      <c r="B39" s="55"/>
      <c r="C39" s="58">
        <v>3589</v>
      </c>
      <c r="D39" s="58">
        <v>3431</v>
      </c>
      <c r="E39" s="58">
        <v>3584</v>
      </c>
      <c r="F39" s="58">
        <v>3238</v>
      </c>
      <c r="G39" s="59">
        <v>13843</v>
      </c>
      <c r="H39" s="58">
        <v>3227</v>
      </c>
      <c r="I39" s="58">
        <v>3115</v>
      </c>
      <c r="J39" s="58">
        <v>3509</v>
      </c>
      <c r="K39" s="58">
        <v>3526</v>
      </c>
      <c r="L39" s="59">
        <v>13376</v>
      </c>
      <c r="M39" s="58">
        <v>3573</v>
      </c>
      <c r="N39" s="58">
        <v>3326</v>
      </c>
      <c r="O39" s="58">
        <v>3647</v>
      </c>
      <c r="P39" s="58">
        <v>3273</v>
      </c>
      <c r="Q39" s="59">
        <v>13819</v>
      </c>
      <c r="R39" s="58">
        <v>3588</v>
      </c>
      <c r="S39" s="58">
        <v>2367</v>
      </c>
      <c r="T39" s="58">
        <v>2635</v>
      </c>
      <c r="U39" s="58" t="s">
        <v>125</v>
      </c>
      <c r="V39" s="59">
        <v>8589</v>
      </c>
    </row>
    <row r="40" spans="1:22" ht="8.1999999999999993" customHeight="1" x14ac:dyDescent="0.25">
      <c r="A40" s="61"/>
      <c r="B40" s="62"/>
      <c r="C40" s="58"/>
      <c r="D40" s="58"/>
      <c r="E40" s="58"/>
      <c r="F40" s="58"/>
      <c r="G40" s="29"/>
      <c r="H40" s="58"/>
      <c r="I40" s="58"/>
      <c r="J40" s="58"/>
      <c r="K40" s="58"/>
      <c r="L40" s="29"/>
      <c r="M40" s="58"/>
      <c r="N40" s="58"/>
      <c r="O40" s="58"/>
      <c r="P40" s="58"/>
      <c r="Q40" s="29"/>
      <c r="R40" s="58"/>
      <c r="S40" s="58"/>
      <c r="T40" s="58"/>
      <c r="U40" s="58"/>
      <c r="V40" s="29"/>
    </row>
    <row r="41" spans="1:22" x14ac:dyDescent="0.25">
      <c r="A41" s="63" t="s">
        <v>12</v>
      </c>
      <c r="B41" s="55"/>
      <c r="C41" s="64">
        <v>40131</v>
      </c>
      <c r="D41" s="64">
        <v>39273</v>
      </c>
      <c r="E41" s="64">
        <v>40359</v>
      </c>
      <c r="F41" s="64">
        <v>40694</v>
      </c>
      <c r="G41" s="59">
        <v>160457</v>
      </c>
      <c r="H41" s="64">
        <v>38675</v>
      </c>
      <c r="I41" s="64">
        <v>37938</v>
      </c>
      <c r="J41" s="64">
        <v>43023</v>
      </c>
      <c r="K41" s="64">
        <v>45677</v>
      </c>
      <c r="L41" s="59">
        <v>165312</v>
      </c>
      <c r="M41" s="64">
        <v>43356</v>
      </c>
      <c r="N41" s="64">
        <v>40525</v>
      </c>
      <c r="O41" s="64">
        <v>43241</v>
      </c>
      <c r="P41" s="64">
        <v>43452</v>
      </c>
      <c r="Q41" s="59">
        <v>170573</v>
      </c>
      <c r="R41" s="64">
        <v>38349</v>
      </c>
      <c r="S41" s="64">
        <v>29857</v>
      </c>
      <c r="T41" s="64">
        <v>37701</v>
      </c>
      <c r="U41" s="64" t="s">
        <v>125</v>
      </c>
      <c r="V41" s="59">
        <v>105907</v>
      </c>
    </row>
    <row r="42" spans="1:22" x14ac:dyDescent="0.25">
      <c r="A42" s="63" t="s">
        <v>13</v>
      </c>
      <c r="B42" s="55"/>
      <c r="C42" s="58">
        <v>2722</v>
      </c>
      <c r="D42" s="58">
        <v>2333</v>
      </c>
      <c r="E42" s="58">
        <v>2556</v>
      </c>
      <c r="F42" s="58">
        <v>2616</v>
      </c>
      <c r="G42" s="59">
        <v>10225</v>
      </c>
      <c r="H42" s="58">
        <v>2575</v>
      </c>
      <c r="I42" s="58">
        <v>2681</v>
      </c>
      <c r="J42" s="58">
        <v>2979</v>
      </c>
      <c r="K42" s="58">
        <v>2938</v>
      </c>
      <c r="L42" s="59">
        <v>11172</v>
      </c>
      <c r="M42" s="58">
        <v>2806</v>
      </c>
      <c r="N42" s="58">
        <v>2810</v>
      </c>
      <c r="O42" s="58">
        <v>2785</v>
      </c>
      <c r="P42" s="58">
        <v>2910</v>
      </c>
      <c r="Q42" s="59">
        <v>11312</v>
      </c>
      <c r="R42" s="58">
        <v>2768</v>
      </c>
      <c r="S42" s="58">
        <v>1641</v>
      </c>
      <c r="T42" s="58">
        <v>1889</v>
      </c>
      <c r="U42" s="58" t="s">
        <v>125</v>
      </c>
      <c r="V42" s="59">
        <v>6297</v>
      </c>
    </row>
    <row r="43" spans="1:22" x14ac:dyDescent="0.25">
      <c r="A43" s="63" t="s">
        <v>14</v>
      </c>
      <c r="B43" s="55"/>
      <c r="C43" s="58">
        <v>3675</v>
      </c>
      <c r="D43" s="58">
        <v>3178</v>
      </c>
      <c r="E43" s="58">
        <v>3581</v>
      </c>
      <c r="F43" s="58">
        <v>4682</v>
      </c>
      <c r="G43" s="59">
        <v>15117</v>
      </c>
      <c r="H43" s="58">
        <v>3984</v>
      </c>
      <c r="I43" s="58">
        <v>3312</v>
      </c>
      <c r="J43" s="58">
        <v>3792</v>
      </c>
      <c r="K43" s="58">
        <v>4106</v>
      </c>
      <c r="L43" s="59">
        <v>15194</v>
      </c>
      <c r="M43" s="58">
        <v>3693</v>
      </c>
      <c r="N43" s="58">
        <v>3387</v>
      </c>
      <c r="O43" s="58">
        <v>3424</v>
      </c>
      <c r="P43" s="58">
        <v>3173</v>
      </c>
      <c r="Q43" s="59">
        <v>13677</v>
      </c>
      <c r="R43" s="58">
        <v>3208</v>
      </c>
      <c r="S43" s="58">
        <v>2404</v>
      </c>
      <c r="T43" s="58">
        <v>2730</v>
      </c>
      <c r="U43" s="58" t="s">
        <v>125</v>
      </c>
      <c r="V43" s="59">
        <v>8342</v>
      </c>
    </row>
    <row r="44" spans="1:22" x14ac:dyDescent="0.25">
      <c r="A44" s="63" t="s">
        <v>15</v>
      </c>
      <c r="B44" s="55"/>
      <c r="C44" s="58">
        <v>639</v>
      </c>
      <c r="D44" s="58">
        <v>644</v>
      </c>
      <c r="E44" s="58">
        <v>681</v>
      </c>
      <c r="F44" s="58">
        <v>677</v>
      </c>
      <c r="G44" s="59">
        <v>2641</v>
      </c>
      <c r="H44" s="58">
        <v>681</v>
      </c>
      <c r="I44" s="58">
        <v>661</v>
      </c>
      <c r="J44" s="58">
        <v>690</v>
      </c>
      <c r="K44" s="58">
        <v>706</v>
      </c>
      <c r="L44" s="59">
        <v>2738</v>
      </c>
      <c r="M44" s="58">
        <v>719</v>
      </c>
      <c r="N44" s="58">
        <v>652</v>
      </c>
      <c r="O44" s="58">
        <v>667</v>
      </c>
      <c r="P44" s="58">
        <v>654</v>
      </c>
      <c r="Q44" s="59">
        <v>2691</v>
      </c>
      <c r="R44" s="58">
        <v>601</v>
      </c>
      <c r="S44" s="58">
        <v>500</v>
      </c>
      <c r="T44" s="58">
        <v>525</v>
      </c>
      <c r="U44" s="58" t="s">
        <v>125</v>
      </c>
      <c r="V44" s="59">
        <v>1626</v>
      </c>
    </row>
    <row r="45" spans="1:22" x14ac:dyDescent="0.25">
      <c r="A45" s="63" t="s">
        <v>89</v>
      </c>
      <c r="B45" s="55"/>
      <c r="C45" s="58">
        <v>3012</v>
      </c>
      <c r="D45" s="58">
        <v>3668</v>
      </c>
      <c r="E45" s="58">
        <v>3106</v>
      </c>
      <c r="F45" s="58">
        <v>3109</v>
      </c>
      <c r="G45" s="59">
        <v>12895</v>
      </c>
      <c r="H45" s="58">
        <v>3262</v>
      </c>
      <c r="I45" s="58">
        <v>2613</v>
      </c>
      <c r="J45" s="58">
        <v>2620</v>
      </c>
      <c r="K45" s="58">
        <v>2843</v>
      </c>
      <c r="L45" s="59">
        <v>11338</v>
      </c>
      <c r="M45" s="58">
        <v>2690</v>
      </c>
      <c r="N45" s="58">
        <v>2446</v>
      </c>
      <c r="O45" s="58">
        <v>2645</v>
      </c>
      <c r="P45" s="58">
        <v>2666</v>
      </c>
      <c r="Q45" s="59">
        <v>10447</v>
      </c>
      <c r="R45" s="58">
        <v>3986</v>
      </c>
      <c r="S45" s="58">
        <v>3472</v>
      </c>
      <c r="T45" s="58">
        <v>4395</v>
      </c>
      <c r="U45" s="58" t="s">
        <v>125</v>
      </c>
      <c r="V45" s="59">
        <v>11853</v>
      </c>
    </row>
    <row r="46" spans="1:22" x14ac:dyDescent="0.25">
      <c r="A46" s="73" t="s">
        <v>90</v>
      </c>
      <c r="B46" s="74"/>
      <c r="C46" s="89">
        <v>2526</v>
      </c>
      <c r="D46" s="89">
        <v>2640</v>
      </c>
      <c r="E46" s="89">
        <v>2661</v>
      </c>
      <c r="F46" s="89">
        <v>3013</v>
      </c>
      <c r="G46" s="83">
        <v>10841</v>
      </c>
      <c r="H46" s="89">
        <v>2682</v>
      </c>
      <c r="I46" s="89">
        <v>3631</v>
      </c>
      <c r="J46" s="89">
        <v>3621</v>
      </c>
      <c r="K46" s="89">
        <v>3156</v>
      </c>
      <c r="L46" s="83">
        <v>13090</v>
      </c>
      <c r="M46" s="89">
        <v>2856</v>
      </c>
      <c r="N46" s="89">
        <v>3012</v>
      </c>
      <c r="O46" s="89">
        <v>3809</v>
      </c>
      <c r="P46" s="89">
        <v>2506</v>
      </c>
      <c r="Q46" s="83">
        <v>12183</v>
      </c>
      <c r="R46" s="89">
        <v>2007</v>
      </c>
      <c r="S46" s="89">
        <v>1480</v>
      </c>
      <c r="T46" s="89">
        <v>2441</v>
      </c>
      <c r="U46" s="89" t="s">
        <v>125</v>
      </c>
      <c r="V46" s="83">
        <v>5928</v>
      </c>
    </row>
    <row r="47" spans="1:22" x14ac:dyDescent="0.25">
      <c r="A47" s="73"/>
      <c r="B47" s="74"/>
      <c r="C47" s="29"/>
      <c r="D47" s="29"/>
      <c r="E47" s="29"/>
      <c r="F47" s="29"/>
      <c r="G47" s="29"/>
      <c r="H47" s="51"/>
      <c r="I47" s="51"/>
      <c r="J47" s="51"/>
      <c r="K47" s="51"/>
      <c r="L47" s="51"/>
      <c r="M47" s="51"/>
      <c r="N47" s="51"/>
      <c r="O47" s="51"/>
      <c r="P47" s="51"/>
      <c r="Q47" s="51"/>
      <c r="R47" s="51"/>
      <c r="S47" s="51"/>
      <c r="T47" s="51"/>
      <c r="U47" s="51"/>
      <c r="V47" s="51"/>
    </row>
    <row r="48" spans="1:22" ht="12.75" customHeight="1" x14ac:dyDescent="0.25">
      <c r="A48" s="51"/>
      <c r="B48" s="75"/>
      <c r="C48" s="33"/>
      <c r="D48" s="67"/>
      <c r="E48" s="67"/>
      <c r="F48" s="67"/>
      <c r="G48" s="67"/>
      <c r="H48" s="33"/>
      <c r="I48" s="68"/>
      <c r="J48" s="68"/>
      <c r="K48" s="68"/>
      <c r="L48" s="68"/>
      <c r="M48" s="68"/>
      <c r="N48" s="68"/>
      <c r="O48" s="68"/>
      <c r="P48" s="68"/>
      <c r="Q48" s="68"/>
      <c r="R48" s="68"/>
      <c r="S48" s="68"/>
      <c r="T48" s="68"/>
      <c r="U48" s="68"/>
      <c r="V48" s="68"/>
    </row>
    <row r="49" spans="1:22" ht="15.55" x14ac:dyDescent="0.3">
      <c r="A49" s="76" t="s">
        <v>80</v>
      </c>
      <c r="B49" s="72" t="s">
        <v>2</v>
      </c>
      <c r="C49" s="52" t="s">
        <v>111</v>
      </c>
      <c r="D49" s="52" t="s">
        <v>112</v>
      </c>
      <c r="E49" s="52" t="s">
        <v>113</v>
      </c>
      <c r="F49" s="52" t="s">
        <v>114</v>
      </c>
      <c r="G49" s="52" t="s">
        <v>115</v>
      </c>
      <c r="H49" s="53" t="s">
        <v>116</v>
      </c>
      <c r="I49" s="53" t="s">
        <v>117</v>
      </c>
      <c r="J49" s="53" t="s">
        <v>118</v>
      </c>
      <c r="K49" s="53" t="s">
        <v>119</v>
      </c>
      <c r="L49" s="52" t="s">
        <v>149</v>
      </c>
      <c r="M49" s="53" t="s">
        <v>121</v>
      </c>
      <c r="N49" s="53" t="s">
        <v>122</v>
      </c>
      <c r="O49" s="53" t="s">
        <v>123</v>
      </c>
      <c r="P49" s="53" t="s">
        <v>124</v>
      </c>
      <c r="Q49" s="52" t="s">
        <v>150</v>
      </c>
      <c r="R49" s="53" t="s">
        <v>126</v>
      </c>
      <c r="S49" s="53" t="s">
        <v>127</v>
      </c>
      <c r="T49" s="53" t="s">
        <v>128</v>
      </c>
      <c r="U49" s="53" t="s">
        <v>129</v>
      </c>
      <c r="V49" s="52" t="s">
        <v>151</v>
      </c>
    </row>
    <row r="50" spans="1:22" ht="14.95" customHeight="1" x14ac:dyDescent="0.25">
      <c r="A50" s="54" t="s">
        <v>3</v>
      </c>
      <c r="B50" s="55"/>
      <c r="C50" s="56">
        <v>117116</v>
      </c>
      <c r="D50" s="56">
        <v>114156</v>
      </c>
      <c r="E50" s="56">
        <v>116928</v>
      </c>
      <c r="F50" s="56">
        <v>120209</v>
      </c>
      <c r="G50" s="56">
        <v>468408</v>
      </c>
      <c r="H50" s="56">
        <v>117550</v>
      </c>
      <c r="I50" s="56">
        <v>116175</v>
      </c>
      <c r="J50" s="56">
        <v>120544</v>
      </c>
      <c r="K50" s="56">
        <v>127558</v>
      </c>
      <c r="L50" s="56">
        <v>481828</v>
      </c>
      <c r="M50" s="56">
        <v>129450</v>
      </c>
      <c r="N50" s="56">
        <v>115401</v>
      </c>
      <c r="O50" s="56">
        <v>122500</v>
      </c>
      <c r="P50" s="56">
        <v>120254</v>
      </c>
      <c r="Q50" s="56">
        <v>487605</v>
      </c>
      <c r="R50" s="56">
        <v>109451</v>
      </c>
      <c r="S50" s="56">
        <v>81871</v>
      </c>
      <c r="T50" s="56">
        <v>104514</v>
      </c>
      <c r="U50" s="56" t="s">
        <v>125</v>
      </c>
      <c r="V50" s="56">
        <v>295836</v>
      </c>
    </row>
    <row r="51" spans="1:22" x14ac:dyDescent="0.25">
      <c r="A51" s="57" t="s">
        <v>4</v>
      </c>
      <c r="B51" s="55"/>
      <c r="C51" s="58">
        <v>3320</v>
      </c>
      <c r="D51" s="58">
        <v>3244</v>
      </c>
      <c r="E51" s="58">
        <v>3319</v>
      </c>
      <c r="F51" s="58">
        <v>3296</v>
      </c>
      <c r="G51" s="59">
        <v>13179</v>
      </c>
      <c r="H51" s="58">
        <v>3321</v>
      </c>
      <c r="I51" s="58">
        <v>3515</v>
      </c>
      <c r="J51" s="58">
        <v>3453</v>
      </c>
      <c r="K51" s="58">
        <v>3710</v>
      </c>
      <c r="L51" s="59">
        <v>13999</v>
      </c>
      <c r="M51" s="58">
        <v>3798</v>
      </c>
      <c r="N51" s="58">
        <v>3522</v>
      </c>
      <c r="O51" s="58">
        <v>3746</v>
      </c>
      <c r="P51" s="58">
        <v>3474</v>
      </c>
      <c r="Q51" s="59">
        <v>14541</v>
      </c>
      <c r="R51" s="58">
        <v>3402</v>
      </c>
      <c r="S51" s="58">
        <v>2391</v>
      </c>
      <c r="T51" s="58">
        <v>3120</v>
      </c>
      <c r="U51" s="58" t="s">
        <v>125</v>
      </c>
      <c r="V51" s="59">
        <v>8913</v>
      </c>
    </row>
    <row r="52" spans="1:22" x14ac:dyDescent="0.25">
      <c r="A52" s="60" t="s">
        <v>5</v>
      </c>
      <c r="B52" s="55"/>
      <c r="C52" s="58">
        <v>8981</v>
      </c>
      <c r="D52" s="58">
        <v>8973</v>
      </c>
      <c r="E52" s="58">
        <v>9394</v>
      </c>
      <c r="F52" s="58">
        <v>9475</v>
      </c>
      <c r="G52" s="59">
        <v>36823</v>
      </c>
      <c r="H52" s="58">
        <v>9351</v>
      </c>
      <c r="I52" s="58">
        <v>9474</v>
      </c>
      <c r="J52" s="58">
        <v>9772</v>
      </c>
      <c r="K52" s="58">
        <v>10212</v>
      </c>
      <c r="L52" s="59">
        <v>38809</v>
      </c>
      <c r="M52" s="58">
        <v>9991</v>
      </c>
      <c r="N52" s="58">
        <v>8991</v>
      </c>
      <c r="O52" s="58">
        <v>9769</v>
      </c>
      <c r="P52" s="58">
        <v>9533</v>
      </c>
      <c r="Q52" s="59">
        <v>38284</v>
      </c>
      <c r="R52" s="58">
        <v>8739</v>
      </c>
      <c r="S52" s="58">
        <v>6534</v>
      </c>
      <c r="T52" s="58">
        <v>8398</v>
      </c>
      <c r="U52" s="58" t="s">
        <v>125</v>
      </c>
      <c r="V52" s="59">
        <v>23671</v>
      </c>
    </row>
    <row r="53" spans="1:22" x14ac:dyDescent="0.25">
      <c r="A53" s="60" t="s">
        <v>81</v>
      </c>
      <c r="B53" s="55"/>
      <c r="C53" s="58">
        <v>8550</v>
      </c>
      <c r="D53" s="58">
        <v>7676</v>
      </c>
      <c r="E53" s="58">
        <v>7943</v>
      </c>
      <c r="F53" s="58">
        <v>8897</v>
      </c>
      <c r="G53" s="59">
        <v>33066</v>
      </c>
      <c r="H53" s="58">
        <v>8268</v>
      </c>
      <c r="I53" s="58">
        <v>7691</v>
      </c>
      <c r="J53" s="58">
        <v>8669</v>
      </c>
      <c r="K53" s="58">
        <v>9073</v>
      </c>
      <c r="L53" s="59">
        <v>33700</v>
      </c>
      <c r="M53" s="58">
        <v>9634</v>
      </c>
      <c r="N53" s="58">
        <v>7292</v>
      </c>
      <c r="O53" s="58">
        <v>7800</v>
      </c>
      <c r="P53" s="58">
        <v>7648</v>
      </c>
      <c r="Q53" s="59">
        <v>32373</v>
      </c>
      <c r="R53" s="58">
        <v>7051</v>
      </c>
      <c r="S53" s="58">
        <v>6516</v>
      </c>
      <c r="T53" s="58">
        <v>8530</v>
      </c>
      <c r="U53" s="58" t="s">
        <v>125</v>
      </c>
      <c r="V53" s="59">
        <v>22098</v>
      </c>
    </row>
    <row r="54" spans="1:22" ht="8.1999999999999993" customHeight="1" x14ac:dyDescent="0.25">
      <c r="A54" s="61"/>
      <c r="B54" s="62"/>
      <c r="C54" s="58"/>
      <c r="D54" s="58"/>
      <c r="E54" s="58"/>
      <c r="F54" s="58"/>
      <c r="G54" s="59"/>
      <c r="H54" s="58"/>
      <c r="I54" s="58"/>
      <c r="J54" s="58"/>
      <c r="K54" s="58"/>
      <c r="L54" s="59"/>
      <c r="M54" s="58"/>
      <c r="N54" s="58"/>
      <c r="O54" s="58"/>
      <c r="P54" s="58"/>
      <c r="Q54" s="59"/>
      <c r="R54" s="58"/>
      <c r="S54" s="58"/>
      <c r="T54" s="58"/>
      <c r="U54" s="58"/>
      <c r="V54" s="59"/>
    </row>
    <row r="55" spans="1:22" x14ac:dyDescent="0.25">
      <c r="A55" s="60" t="s">
        <v>7</v>
      </c>
      <c r="B55" s="55"/>
      <c r="C55" s="58">
        <v>6536</v>
      </c>
      <c r="D55" s="58">
        <v>6366</v>
      </c>
      <c r="E55" s="58">
        <v>6771</v>
      </c>
      <c r="F55" s="58">
        <v>6674</v>
      </c>
      <c r="G55" s="59">
        <v>26347</v>
      </c>
      <c r="H55" s="58">
        <v>6772</v>
      </c>
      <c r="I55" s="58">
        <v>6825</v>
      </c>
      <c r="J55" s="58">
        <v>6993</v>
      </c>
      <c r="K55" s="58">
        <v>7169</v>
      </c>
      <c r="L55" s="59">
        <v>27759</v>
      </c>
      <c r="M55" s="58">
        <v>7593</v>
      </c>
      <c r="N55" s="58">
        <v>7458</v>
      </c>
      <c r="O55" s="58">
        <v>7258</v>
      </c>
      <c r="P55" s="58">
        <v>6999</v>
      </c>
      <c r="Q55" s="59">
        <v>29308</v>
      </c>
      <c r="R55" s="58">
        <v>6676</v>
      </c>
      <c r="S55" s="58">
        <v>5098</v>
      </c>
      <c r="T55" s="58">
        <v>6465</v>
      </c>
      <c r="U55" s="58" t="s">
        <v>125</v>
      </c>
      <c r="V55" s="59">
        <v>18239</v>
      </c>
    </row>
    <row r="56" spans="1:22" x14ac:dyDescent="0.25">
      <c r="A56" s="60" t="s">
        <v>8</v>
      </c>
      <c r="B56" s="55"/>
      <c r="C56" s="58">
        <v>9240</v>
      </c>
      <c r="D56" s="58">
        <v>9146</v>
      </c>
      <c r="E56" s="58">
        <v>9198</v>
      </c>
      <c r="F56" s="58">
        <v>9086</v>
      </c>
      <c r="G56" s="59">
        <v>36670</v>
      </c>
      <c r="H56" s="58">
        <v>9482</v>
      </c>
      <c r="I56" s="58">
        <v>9062</v>
      </c>
      <c r="J56" s="58">
        <v>9456</v>
      </c>
      <c r="K56" s="58">
        <v>9785</v>
      </c>
      <c r="L56" s="59">
        <v>37786</v>
      </c>
      <c r="M56" s="58">
        <v>10025</v>
      </c>
      <c r="N56" s="58">
        <v>8897</v>
      </c>
      <c r="O56" s="58">
        <v>9008</v>
      </c>
      <c r="P56" s="58">
        <v>8784</v>
      </c>
      <c r="Q56" s="59">
        <v>36714</v>
      </c>
      <c r="R56" s="58">
        <v>8049</v>
      </c>
      <c r="S56" s="58">
        <v>5494</v>
      </c>
      <c r="T56" s="58">
        <v>7248</v>
      </c>
      <c r="U56" s="58" t="s">
        <v>125</v>
      </c>
      <c r="V56" s="59">
        <v>20791</v>
      </c>
    </row>
    <row r="57" spans="1:22" ht="8.1999999999999993" customHeight="1" x14ac:dyDescent="0.25">
      <c r="A57" s="61"/>
      <c r="B57" s="62"/>
      <c r="C57" s="58"/>
      <c r="D57" s="58"/>
      <c r="E57" s="58"/>
      <c r="F57" s="58"/>
      <c r="G57" s="29"/>
      <c r="H57" s="58"/>
      <c r="I57" s="58"/>
      <c r="J57" s="58"/>
      <c r="K57" s="58"/>
      <c r="L57" s="29"/>
      <c r="M57" s="58"/>
      <c r="N57" s="58"/>
      <c r="O57" s="58"/>
      <c r="P57" s="58"/>
      <c r="Q57" s="29"/>
      <c r="R57" s="58"/>
      <c r="S57" s="58"/>
      <c r="T57" s="58"/>
      <c r="U57" s="58"/>
      <c r="V57" s="29"/>
    </row>
    <row r="58" spans="1:22" x14ac:dyDescent="0.25">
      <c r="A58" s="57" t="s">
        <v>16</v>
      </c>
      <c r="B58" s="55"/>
      <c r="C58" s="58">
        <v>12744</v>
      </c>
      <c r="D58" s="58">
        <v>11811</v>
      </c>
      <c r="E58" s="58">
        <v>11268</v>
      </c>
      <c r="F58" s="58">
        <v>12139</v>
      </c>
      <c r="G58" s="59">
        <v>47963</v>
      </c>
      <c r="H58" s="58">
        <v>12241</v>
      </c>
      <c r="I58" s="58">
        <v>11352</v>
      </c>
      <c r="J58" s="58">
        <v>11184</v>
      </c>
      <c r="K58" s="58">
        <v>12211</v>
      </c>
      <c r="L58" s="59">
        <v>46987</v>
      </c>
      <c r="M58" s="58">
        <v>12477</v>
      </c>
      <c r="N58" s="58">
        <v>10335</v>
      </c>
      <c r="O58" s="58">
        <v>11333</v>
      </c>
      <c r="P58" s="58">
        <v>11203</v>
      </c>
      <c r="Q58" s="59">
        <v>45347</v>
      </c>
      <c r="R58" s="58">
        <v>10512</v>
      </c>
      <c r="S58" s="58">
        <v>8275</v>
      </c>
      <c r="T58" s="58">
        <v>9768</v>
      </c>
      <c r="U58" s="58" t="s">
        <v>125</v>
      </c>
      <c r="V58" s="59">
        <v>28555</v>
      </c>
    </row>
    <row r="59" spans="1:22" x14ac:dyDescent="0.25">
      <c r="A59" s="60" t="s">
        <v>9</v>
      </c>
      <c r="B59" s="55"/>
      <c r="C59" s="58">
        <v>15303</v>
      </c>
      <c r="D59" s="58">
        <v>14883</v>
      </c>
      <c r="E59" s="58">
        <v>15772</v>
      </c>
      <c r="F59" s="58">
        <v>16294</v>
      </c>
      <c r="G59" s="59">
        <v>62252</v>
      </c>
      <c r="H59" s="58">
        <v>14732</v>
      </c>
      <c r="I59" s="58">
        <v>15333</v>
      </c>
      <c r="J59" s="58">
        <v>17371</v>
      </c>
      <c r="K59" s="58">
        <v>18321</v>
      </c>
      <c r="L59" s="59">
        <v>65757</v>
      </c>
      <c r="M59" s="58">
        <v>18517</v>
      </c>
      <c r="N59" s="58">
        <v>17220</v>
      </c>
      <c r="O59" s="58">
        <v>18058</v>
      </c>
      <c r="P59" s="58">
        <v>20336</v>
      </c>
      <c r="Q59" s="59">
        <v>74131</v>
      </c>
      <c r="R59" s="58">
        <v>15103</v>
      </c>
      <c r="S59" s="58">
        <v>11186</v>
      </c>
      <c r="T59" s="58">
        <v>13898</v>
      </c>
      <c r="U59" s="58" t="s">
        <v>125</v>
      </c>
      <c r="V59" s="59">
        <v>40187</v>
      </c>
    </row>
    <row r="60" spans="1:22" x14ac:dyDescent="0.25">
      <c r="A60" s="60" t="s">
        <v>10</v>
      </c>
      <c r="B60" s="55"/>
      <c r="C60" s="58">
        <v>22942</v>
      </c>
      <c r="D60" s="58">
        <v>22875</v>
      </c>
      <c r="E60" s="58">
        <v>23330</v>
      </c>
      <c r="F60" s="58">
        <v>23082</v>
      </c>
      <c r="G60" s="59">
        <v>92229</v>
      </c>
      <c r="H60" s="58">
        <v>23760</v>
      </c>
      <c r="I60" s="58">
        <v>23494</v>
      </c>
      <c r="J60" s="58">
        <v>22860</v>
      </c>
      <c r="K60" s="58">
        <v>25296</v>
      </c>
      <c r="L60" s="59">
        <v>95410</v>
      </c>
      <c r="M60" s="58">
        <v>26683</v>
      </c>
      <c r="N60" s="58">
        <v>23037</v>
      </c>
      <c r="O60" s="58">
        <v>25239</v>
      </c>
      <c r="P60" s="58">
        <v>24358</v>
      </c>
      <c r="Q60" s="59">
        <v>99317</v>
      </c>
      <c r="R60" s="58">
        <v>21987</v>
      </c>
      <c r="S60" s="58">
        <v>15052</v>
      </c>
      <c r="T60" s="58">
        <v>20776</v>
      </c>
      <c r="U60" s="58" t="s">
        <v>125</v>
      </c>
      <c r="V60" s="59">
        <v>57815</v>
      </c>
    </row>
    <row r="61" spans="1:22" x14ac:dyDescent="0.25">
      <c r="A61" s="60" t="s">
        <v>11</v>
      </c>
      <c r="B61" s="55"/>
      <c r="C61" s="58">
        <v>6494</v>
      </c>
      <c r="D61" s="58">
        <v>5954</v>
      </c>
      <c r="E61" s="58">
        <v>6203</v>
      </c>
      <c r="F61" s="58">
        <v>6138</v>
      </c>
      <c r="G61" s="59">
        <v>24789</v>
      </c>
      <c r="H61" s="58">
        <v>5790</v>
      </c>
      <c r="I61" s="58">
        <v>5814</v>
      </c>
      <c r="J61" s="58">
        <v>6196</v>
      </c>
      <c r="K61" s="58">
        <v>6375</v>
      </c>
      <c r="L61" s="59">
        <v>24175</v>
      </c>
      <c r="M61" s="58">
        <v>6421</v>
      </c>
      <c r="N61" s="58">
        <v>6048</v>
      </c>
      <c r="O61" s="58">
        <v>6270</v>
      </c>
      <c r="P61" s="58">
        <v>5872</v>
      </c>
      <c r="Q61" s="59">
        <v>24610</v>
      </c>
      <c r="R61" s="58">
        <v>5933</v>
      </c>
      <c r="S61" s="58">
        <v>4298</v>
      </c>
      <c r="T61" s="58">
        <v>4895</v>
      </c>
      <c r="U61" s="58" t="s">
        <v>125</v>
      </c>
      <c r="V61" s="59">
        <v>15126</v>
      </c>
    </row>
    <row r="62" spans="1:22" ht="8.1999999999999993" customHeight="1" x14ac:dyDescent="0.25">
      <c r="A62" s="61"/>
      <c r="B62" s="62"/>
      <c r="C62" s="58"/>
      <c r="D62" s="58"/>
      <c r="E62" s="58"/>
      <c r="F62" s="58"/>
      <c r="G62" s="29"/>
      <c r="H62" s="58"/>
      <c r="I62" s="58"/>
      <c r="J62" s="58"/>
      <c r="K62" s="58"/>
      <c r="L62" s="29"/>
      <c r="M62" s="58"/>
      <c r="N62" s="58"/>
      <c r="O62" s="58"/>
      <c r="P62" s="58"/>
      <c r="Q62" s="29"/>
      <c r="R62" s="58"/>
      <c r="S62" s="58"/>
      <c r="T62" s="58"/>
      <c r="U62" s="58"/>
      <c r="V62" s="29"/>
    </row>
    <row r="63" spans="1:22" x14ac:dyDescent="0.25">
      <c r="A63" s="63" t="s">
        <v>12</v>
      </c>
      <c r="B63" s="55"/>
      <c r="C63" s="64">
        <v>94109</v>
      </c>
      <c r="D63" s="64">
        <v>90928</v>
      </c>
      <c r="E63" s="64">
        <v>93199</v>
      </c>
      <c r="F63" s="64">
        <v>95081</v>
      </c>
      <c r="G63" s="59">
        <v>373317</v>
      </c>
      <c r="H63" s="64">
        <v>93717</v>
      </c>
      <c r="I63" s="64">
        <v>92560</v>
      </c>
      <c r="J63" s="64">
        <v>95953</v>
      </c>
      <c r="K63" s="64">
        <v>102152</v>
      </c>
      <c r="L63" s="59">
        <v>384383</v>
      </c>
      <c r="M63" s="64">
        <v>105138</v>
      </c>
      <c r="N63" s="64">
        <v>92799</v>
      </c>
      <c r="O63" s="64">
        <v>98481</v>
      </c>
      <c r="P63" s="64">
        <v>98208</v>
      </c>
      <c r="Q63" s="59">
        <v>394626</v>
      </c>
      <c r="R63" s="64">
        <v>87453</v>
      </c>
      <c r="S63" s="64">
        <v>64845</v>
      </c>
      <c r="T63" s="64">
        <v>83099</v>
      </c>
      <c r="U63" s="64" t="s">
        <v>125</v>
      </c>
      <c r="V63" s="59">
        <v>235397</v>
      </c>
    </row>
    <row r="64" spans="1:22" x14ac:dyDescent="0.25">
      <c r="A64" s="63" t="s">
        <v>13</v>
      </c>
      <c r="B64" s="55"/>
      <c r="C64" s="58">
        <v>4601</v>
      </c>
      <c r="D64" s="58">
        <v>4101</v>
      </c>
      <c r="E64" s="58">
        <v>4425</v>
      </c>
      <c r="F64" s="58">
        <v>4486</v>
      </c>
      <c r="G64" s="59">
        <v>17613</v>
      </c>
      <c r="H64" s="58">
        <v>4348</v>
      </c>
      <c r="I64" s="58">
        <v>4445</v>
      </c>
      <c r="J64" s="58">
        <v>4791</v>
      </c>
      <c r="K64" s="58">
        <v>4771</v>
      </c>
      <c r="L64" s="59">
        <v>18354</v>
      </c>
      <c r="M64" s="58">
        <v>4676</v>
      </c>
      <c r="N64" s="58">
        <v>4558</v>
      </c>
      <c r="O64" s="58">
        <v>4411</v>
      </c>
      <c r="P64" s="58">
        <v>4571</v>
      </c>
      <c r="Q64" s="59">
        <v>18217</v>
      </c>
      <c r="R64" s="58">
        <v>4278</v>
      </c>
      <c r="S64" s="58">
        <v>2748</v>
      </c>
      <c r="T64" s="58">
        <v>3330</v>
      </c>
      <c r="U64" s="58" t="s">
        <v>125</v>
      </c>
      <c r="V64" s="59">
        <v>10356</v>
      </c>
    </row>
    <row r="65" spans="1:22" x14ac:dyDescent="0.25">
      <c r="A65" s="63" t="s">
        <v>14</v>
      </c>
      <c r="B65" s="55"/>
      <c r="C65" s="58">
        <v>5826</v>
      </c>
      <c r="D65" s="58">
        <v>5339</v>
      </c>
      <c r="E65" s="58">
        <v>5869</v>
      </c>
      <c r="F65" s="58">
        <v>7183</v>
      </c>
      <c r="G65" s="59">
        <v>24218</v>
      </c>
      <c r="H65" s="58">
        <v>6219</v>
      </c>
      <c r="I65" s="58">
        <v>5716</v>
      </c>
      <c r="J65" s="58">
        <v>6221</v>
      </c>
      <c r="K65" s="58">
        <v>7214</v>
      </c>
      <c r="L65" s="59">
        <v>25370</v>
      </c>
      <c r="M65" s="58">
        <v>6294</v>
      </c>
      <c r="N65" s="58">
        <v>5815</v>
      </c>
      <c r="O65" s="58">
        <v>5845</v>
      </c>
      <c r="P65" s="58">
        <v>5746</v>
      </c>
      <c r="Q65" s="59">
        <v>23700</v>
      </c>
      <c r="R65" s="58">
        <v>5486</v>
      </c>
      <c r="S65" s="58">
        <v>4291</v>
      </c>
      <c r="T65" s="58">
        <v>4720</v>
      </c>
      <c r="U65" s="58" t="s">
        <v>125</v>
      </c>
      <c r="V65" s="59">
        <v>14497</v>
      </c>
    </row>
    <row r="66" spans="1:22" x14ac:dyDescent="0.25">
      <c r="A66" s="63" t="s">
        <v>15</v>
      </c>
      <c r="B66" s="55"/>
      <c r="C66" s="58">
        <v>1801</v>
      </c>
      <c r="D66" s="58">
        <v>1838</v>
      </c>
      <c r="E66" s="58">
        <v>1900</v>
      </c>
      <c r="F66" s="58">
        <v>1898</v>
      </c>
      <c r="G66" s="59">
        <v>7438</v>
      </c>
      <c r="H66" s="58">
        <v>1898</v>
      </c>
      <c r="I66" s="58">
        <v>1937</v>
      </c>
      <c r="J66" s="58">
        <v>1955</v>
      </c>
      <c r="K66" s="58">
        <v>2008</v>
      </c>
      <c r="L66" s="59">
        <v>7798</v>
      </c>
      <c r="M66" s="58">
        <v>2078</v>
      </c>
      <c r="N66" s="58">
        <v>2044</v>
      </c>
      <c r="O66" s="58">
        <v>2013</v>
      </c>
      <c r="P66" s="58">
        <v>1931</v>
      </c>
      <c r="Q66" s="59">
        <v>8066</v>
      </c>
      <c r="R66" s="58">
        <v>1735</v>
      </c>
      <c r="S66" s="58">
        <v>1497</v>
      </c>
      <c r="T66" s="58">
        <v>1675</v>
      </c>
      <c r="U66" s="58" t="s">
        <v>125</v>
      </c>
      <c r="V66" s="59">
        <v>4907</v>
      </c>
    </row>
    <row r="67" spans="1:22" x14ac:dyDescent="0.25">
      <c r="A67" s="63" t="s">
        <v>89</v>
      </c>
      <c r="B67" s="55"/>
      <c r="C67" s="58">
        <v>8102</v>
      </c>
      <c r="D67" s="58">
        <v>9128</v>
      </c>
      <c r="E67" s="58">
        <v>8754</v>
      </c>
      <c r="F67" s="58">
        <v>8397</v>
      </c>
      <c r="G67" s="59">
        <v>34380</v>
      </c>
      <c r="H67" s="58">
        <v>8564</v>
      </c>
      <c r="I67" s="58">
        <v>7771</v>
      </c>
      <c r="J67" s="58">
        <v>7796</v>
      </c>
      <c r="K67" s="58">
        <v>8146</v>
      </c>
      <c r="L67" s="59">
        <v>32276</v>
      </c>
      <c r="M67" s="58">
        <v>8242</v>
      </c>
      <c r="N67" s="58">
        <v>6961</v>
      </c>
      <c r="O67" s="58">
        <v>7791</v>
      </c>
      <c r="P67" s="58">
        <v>7108</v>
      </c>
      <c r="Q67" s="59">
        <v>30102</v>
      </c>
      <c r="R67" s="58">
        <v>8352</v>
      </c>
      <c r="S67" s="58">
        <v>6870</v>
      </c>
      <c r="T67" s="58">
        <v>9115</v>
      </c>
      <c r="U67" s="58" t="s">
        <v>125</v>
      </c>
      <c r="V67" s="59">
        <v>24338</v>
      </c>
    </row>
    <row r="68" spans="1:22" x14ac:dyDescent="0.25">
      <c r="A68" s="73" t="s">
        <v>90</v>
      </c>
      <c r="B68" s="74"/>
      <c r="C68" s="89">
        <v>2677</v>
      </c>
      <c r="D68" s="89">
        <v>2821</v>
      </c>
      <c r="E68" s="89">
        <v>2781</v>
      </c>
      <c r="F68" s="89">
        <v>3164</v>
      </c>
      <c r="G68" s="83">
        <v>11443</v>
      </c>
      <c r="H68" s="89">
        <v>2804</v>
      </c>
      <c r="I68" s="89">
        <v>3746</v>
      </c>
      <c r="J68" s="89">
        <v>3829</v>
      </c>
      <c r="K68" s="89">
        <v>3268</v>
      </c>
      <c r="L68" s="83">
        <v>13647</v>
      </c>
      <c r="M68" s="89">
        <v>3022</v>
      </c>
      <c r="N68" s="89">
        <v>3224</v>
      </c>
      <c r="O68" s="89">
        <v>3959</v>
      </c>
      <c r="P68" s="89">
        <v>2690</v>
      </c>
      <c r="Q68" s="83">
        <v>12895</v>
      </c>
      <c r="R68" s="89">
        <v>2147</v>
      </c>
      <c r="S68" s="89">
        <v>1619</v>
      </c>
      <c r="T68" s="89">
        <v>2576</v>
      </c>
      <c r="U68" s="89" t="s">
        <v>125</v>
      </c>
      <c r="V68" s="83">
        <v>6342</v>
      </c>
    </row>
    <row r="70" spans="1:22" ht="14.4" x14ac:dyDescent="0.25">
      <c r="A70" s="50" t="s">
        <v>84</v>
      </c>
    </row>
    <row r="71" spans="1:22" x14ac:dyDescent="0.25">
      <c r="A71" s="51" t="s">
        <v>87</v>
      </c>
      <c r="C71" s="37"/>
      <c r="D71" s="37"/>
      <c r="E71" s="37"/>
      <c r="F71" s="37"/>
      <c r="G71" s="37"/>
      <c r="H71" s="37"/>
      <c r="I71" s="37"/>
      <c r="J71" s="37"/>
      <c r="K71" s="37"/>
      <c r="L71" s="37"/>
    </row>
    <row r="72" spans="1:22" x14ac:dyDescent="0.25">
      <c r="A72" s="51" t="s">
        <v>83</v>
      </c>
    </row>
    <row r="73" spans="1:22" x14ac:dyDescent="0.25">
      <c r="A73" s="51" t="s">
        <v>146</v>
      </c>
    </row>
    <row r="74" spans="1:22" x14ac:dyDescent="0.25">
      <c r="A74" s="51"/>
    </row>
    <row r="75" spans="1:22" ht="14.4" x14ac:dyDescent="0.3">
      <c r="A75" s="49" t="s">
        <v>145</v>
      </c>
    </row>
  </sheetData>
  <phoneticPr fontId="0" type="noConversion"/>
  <hyperlinks>
    <hyperlink ref="A75" location="Title!A1" display="Return to Title and Contents" xr:uid="{25FD3A7A-5189-46EC-9229-4A09B89EFF52}"/>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V75"/>
  <sheetViews>
    <sheetView showGridLines="0" zoomScaleNormal="100" workbookViewId="0"/>
  </sheetViews>
  <sheetFormatPr defaultColWidth="9.09765625" defaultRowHeight="12.75" x14ac:dyDescent="0.25"/>
  <cols>
    <col min="1" max="1" width="26.296875" style="18" bestFit="1" customWidth="1"/>
    <col min="2" max="2" width="11.0976562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ht="17.75" x14ac:dyDescent="0.35">
      <c r="A1" s="101" t="s">
        <v>88</v>
      </c>
      <c r="G1" s="23"/>
      <c r="L1" s="23"/>
      <c r="Q1" s="23"/>
      <c r="V1" s="103" t="s">
        <v>128</v>
      </c>
    </row>
    <row r="2" spans="1:22" ht="17.75" x14ac:dyDescent="0.35">
      <c r="G2" s="23"/>
      <c r="L2" s="23"/>
      <c r="Q2" s="23"/>
      <c r="V2" s="103" t="s">
        <v>130</v>
      </c>
    </row>
    <row r="3" spans="1:22" ht="17.75" x14ac:dyDescent="0.35">
      <c r="A3" s="102" t="s">
        <v>107</v>
      </c>
      <c r="B3" s="39"/>
      <c r="C3" s="39"/>
      <c r="D3" s="39"/>
      <c r="E3" s="39"/>
      <c r="F3" s="39"/>
      <c r="G3" s="39"/>
      <c r="H3" s="39"/>
      <c r="I3" s="39"/>
      <c r="J3" s="39"/>
      <c r="K3" s="39"/>
      <c r="L3" s="39"/>
      <c r="M3" s="39"/>
      <c r="N3" s="39"/>
      <c r="O3" s="39"/>
      <c r="P3" s="39"/>
      <c r="Q3" s="39"/>
      <c r="R3" s="39"/>
      <c r="S3" s="39"/>
      <c r="T3" s="39"/>
      <c r="U3" s="39"/>
      <c r="V3" s="39"/>
    </row>
    <row r="4" spans="1:22" ht="12.75" customHeight="1" x14ac:dyDescent="0.25">
      <c r="C4" s="30"/>
      <c r="D4" s="22"/>
      <c r="E4" s="22"/>
      <c r="F4" s="22"/>
      <c r="G4" s="22"/>
      <c r="H4" s="30"/>
      <c r="I4" s="38"/>
      <c r="J4" s="38"/>
      <c r="K4" s="38"/>
      <c r="L4" s="38"/>
      <c r="M4" s="38"/>
      <c r="N4" s="38"/>
      <c r="O4" s="38"/>
      <c r="P4" s="38"/>
      <c r="Q4" s="38"/>
      <c r="R4" s="38"/>
      <c r="S4" s="38"/>
      <c r="T4" s="38"/>
      <c r="U4" s="38"/>
      <c r="V4" s="38"/>
    </row>
    <row r="5" spans="1:22" ht="15.55" x14ac:dyDescent="0.3">
      <c r="A5" s="77" t="s">
        <v>76</v>
      </c>
      <c r="B5" s="78" t="s">
        <v>2</v>
      </c>
      <c r="C5" s="52" t="s">
        <v>111</v>
      </c>
      <c r="D5" s="52" t="s">
        <v>112</v>
      </c>
      <c r="E5" s="52" t="s">
        <v>113</v>
      </c>
      <c r="F5" s="52" t="s">
        <v>114</v>
      </c>
      <c r="G5" s="52" t="s">
        <v>115</v>
      </c>
      <c r="H5" s="53" t="s">
        <v>116</v>
      </c>
      <c r="I5" s="53" t="s">
        <v>117</v>
      </c>
      <c r="J5" s="53" t="s">
        <v>118</v>
      </c>
      <c r="K5" s="53" t="s">
        <v>119</v>
      </c>
      <c r="L5" s="52" t="s">
        <v>149</v>
      </c>
      <c r="M5" s="53" t="s">
        <v>121</v>
      </c>
      <c r="N5" s="53" t="s">
        <v>122</v>
      </c>
      <c r="O5" s="53" t="s">
        <v>123</v>
      </c>
      <c r="P5" s="53" t="s">
        <v>124</v>
      </c>
      <c r="Q5" s="52" t="s">
        <v>150</v>
      </c>
      <c r="R5" s="53" t="s">
        <v>126</v>
      </c>
      <c r="S5" s="53" t="s">
        <v>127</v>
      </c>
      <c r="T5" s="53" t="s">
        <v>128</v>
      </c>
      <c r="U5" s="53" t="s">
        <v>129</v>
      </c>
      <c r="V5" s="52" t="s">
        <v>151</v>
      </c>
    </row>
    <row r="6" spans="1:22" ht="14.95" customHeight="1" x14ac:dyDescent="0.25">
      <c r="A6" s="54" t="s">
        <v>3</v>
      </c>
      <c r="B6" s="55"/>
      <c r="C6" s="56">
        <v>85751</v>
      </c>
      <c r="D6" s="56">
        <v>88677</v>
      </c>
      <c r="E6" s="56">
        <v>88928</v>
      </c>
      <c r="F6" s="56">
        <v>89585</v>
      </c>
      <c r="G6" s="56">
        <v>119843</v>
      </c>
      <c r="H6" s="56">
        <v>86191</v>
      </c>
      <c r="I6" s="56">
        <v>88938</v>
      </c>
      <c r="J6" s="56">
        <v>89070</v>
      </c>
      <c r="K6" s="56">
        <v>89434</v>
      </c>
      <c r="L6" s="56">
        <v>121430</v>
      </c>
      <c r="M6" s="56">
        <v>87146</v>
      </c>
      <c r="N6" s="56">
        <v>92409</v>
      </c>
      <c r="O6" s="56">
        <v>90699</v>
      </c>
      <c r="P6" s="56">
        <v>88644</v>
      </c>
      <c r="Q6" s="56">
        <v>122981</v>
      </c>
      <c r="R6" s="56">
        <v>85885</v>
      </c>
      <c r="S6" s="56">
        <v>81199</v>
      </c>
      <c r="T6" s="56">
        <v>76537</v>
      </c>
      <c r="U6" s="56" t="s">
        <v>125</v>
      </c>
      <c r="V6" s="56">
        <v>103498</v>
      </c>
    </row>
    <row r="7" spans="1:22" x14ac:dyDescent="0.25">
      <c r="A7" s="57" t="s">
        <v>4</v>
      </c>
      <c r="B7" s="55"/>
      <c r="C7" s="58">
        <v>2605</v>
      </c>
      <c r="D7" s="58">
        <v>2711</v>
      </c>
      <c r="E7" s="58">
        <v>2698</v>
      </c>
      <c r="F7" s="58">
        <v>2675</v>
      </c>
      <c r="G7" s="59">
        <v>3377</v>
      </c>
      <c r="H7" s="58">
        <v>2656</v>
      </c>
      <c r="I7" s="58">
        <v>2703</v>
      </c>
      <c r="J7" s="58">
        <v>2667</v>
      </c>
      <c r="K7" s="58">
        <v>2637</v>
      </c>
      <c r="L7" s="59">
        <v>3369</v>
      </c>
      <c r="M7" s="58">
        <v>2630</v>
      </c>
      <c r="N7" s="58">
        <v>2675</v>
      </c>
      <c r="O7" s="58">
        <v>2643</v>
      </c>
      <c r="P7" s="58">
        <v>2594</v>
      </c>
      <c r="Q7" s="59">
        <v>3340</v>
      </c>
      <c r="R7" s="58">
        <v>2530</v>
      </c>
      <c r="S7" s="58">
        <v>2395</v>
      </c>
      <c r="T7" s="58">
        <v>2286</v>
      </c>
      <c r="U7" s="58" t="s">
        <v>125</v>
      </c>
      <c r="V7" s="59">
        <v>2875</v>
      </c>
    </row>
    <row r="8" spans="1:22" x14ac:dyDescent="0.25">
      <c r="A8" s="60" t="s">
        <v>5</v>
      </c>
      <c r="B8" s="55"/>
      <c r="C8" s="58">
        <v>9757</v>
      </c>
      <c r="D8" s="58">
        <v>10058</v>
      </c>
      <c r="E8" s="58">
        <v>10037</v>
      </c>
      <c r="F8" s="58">
        <v>10071</v>
      </c>
      <c r="G8" s="59">
        <v>12781</v>
      </c>
      <c r="H8" s="58">
        <v>9775</v>
      </c>
      <c r="I8" s="58">
        <v>10015</v>
      </c>
      <c r="J8" s="58">
        <v>9999</v>
      </c>
      <c r="K8" s="58">
        <v>9982</v>
      </c>
      <c r="L8" s="59">
        <v>12911</v>
      </c>
      <c r="M8" s="58">
        <v>9804</v>
      </c>
      <c r="N8" s="58">
        <v>10222</v>
      </c>
      <c r="O8" s="58">
        <v>10189</v>
      </c>
      <c r="P8" s="58">
        <v>10142</v>
      </c>
      <c r="Q8" s="59">
        <v>13254</v>
      </c>
      <c r="R8" s="58">
        <v>9892</v>
      </c>
      <c r="S8" s="58">
        <v>9627</v>
      </c>
      <c r="T8" s="58">
        <v>9205</v>
      </c>
      <c r="U8" s="58" t="s">
        <v>125</v>
      </c>
      <c r="V8" s="59">
        <v>11808</v>
      </c>
    </row>
    <row r="9" spans="1:22" x14ac:dyDescent="0.25">
      <c r="A9" s="60" t="s">
        <v>81</v>
      </c>
      <c r="B9" s="55"/>
      <c r="C9" s="58">
        <v>7502</v>
      </c>
      <c r="D9" s="58">
        <v>7739</v>
      </c>
      <c r="E9" s="58">
        <v>7701</v>
      </c>
      <c r="F9" s="58">
        <v>7714</v>
      </c>
      <c r="G9" s="59">
        <v>9771</v>
      </c>
      <c r="H9" s="58">
        <v>7542</v>
      </c>
      <c r="I9" s="58">
        <v>7694</v>
      </c>
      <c r="J9" s="58">
        <v>7748</v>
      </c>
      <c r="K9" s="58">
        <v>7708</v>
      </c>
      <c r="L9" s="59">
        <v>9903</v>
      </c>
      <c r="M9" s="58">
        <v>7577</v>
      </c>
      <c r="N9" s="58">
        <v>7889</v>
      </c>
      <c r="O9" s="58">
        <v>7629</v>
      </c>
      <c r="P9" s="58">
        <v>7441</v>
      </c>
      <c r="Q9" s="59">
        <v>9778</v>
      </c>
      <c r="R9" s="58">
        <v>7233</v>
      </c>
      <c r="S9" s="58">
        <v>6808</v>
      </c>
      <c r="T9" s="58">
        <v>6399</v>
      </c>
      <c r="U9" s="58" t="s">
        <v>125</v>
      </c>
      <c r="V9" s="59">
        <v>8245</v>
      </c>
    </row>
    <row r="10" spans="1:22" ht="8.1999999999999993" customHeight="1" x14ac:dyDescent="0.25">
      <c r="A10" s="61"/>
      <c r="B10" s="62"/>
      <c r="C10" s="58"/>
      <c r="D10" s="58"/>
      <c r="E10" s="58"/>
      <c r="F10" s="58"/>
      <c r="G10" s="59"/>
      <c r="H10" s="58"/>
      <c r="I10" s="58"/>
      <c r="J10" s="58"/>
      <c r="K10" s="58"/>
      <c r="L10" s="59"/>
      <c r="M10" s="58"/>
      <c r="N10" s="58"/>
      <c r="O10" s="58"/>
      <c r="P10" s="58"/>
      <c r="Q10" s="59"/>
      <c r="R10" s="58"/>
      <c r="S10" s="58"/>
      <c r="T10" s="58"/>
      <c r="U10" s="58"/>
      <c r="V10" s="59"/>
    </row>
    <row r="11" spans="1:22" x14ac:dyDescent="0.25">
      <c r="A11" s="60" t="s">
        <v>7</v>
      </c>
      <c r="B11" s="55"/>
      <c r="C11" s="58">
        <v>8004</v>
      </c>
      <c r="D11" s="58">
        <v>8165</v>
      </c>
      <c r="E11" s="58">
        <v>8128</v>
      </c>
      <c r="F11" s="58">
        <v>8202</v>
      </c>
      <c r="G11" s="59">
        <v>10405</v>
      </c>
      <c r="H11" s="58">
        <v>8028</v>
      </c>
      <c r="I11" s="58">
        <v>8212</v>
      </c>
      <c r="J11" s="58">
        <v>8215</v>
      </c>
      <c r="K11" s="58">
        <v>8044</v>
      </c>
      <c r="L11" s="59">
        <v>10456</v>
      </c>
      <c r="M11" s="58">
        <v>7968</v>
      </c>
      <c r="N11" s="58">
        <v>8250</v>
      </c>
      <c r="O11" s="58">
        <v>8079</v>
      </c>
      <c r="P11" s="58">
        <v>7836</v>
      </c>
      <c r="Q11" s="59">
        <v>10317</v>
      </c>
      <c r="R11" s="58">
        <v>7599</v>
      </c>
      <c r="S11" s="58">
        <v>7162</v>
      </c>
      <c r="T11" s="58">
        <v>6708</v>
      </c>
      <c r="U11" s="58" t="s">
        <v>125</v>
      </c>
      <c r="V11" s="59">
        <v>8702</v>
      </c>
    </row>
    <row r="12" spans="1:22" x14ac:dyDescent="0.25">
      <c r="A12" s="60" t="s">
        <v>8</v>
      </c>
      <c r="B12" s="55"/>
      <c r="C12" s="58">
        <v>9603</v>
      </c>
      <c r="D12" s="58">
        <v>9817</v>
      </c>
      <c r="E12" s="58">
        <v>9792</v>
      </c>
      <c r="F12" s="58">
        <v>9828</v>
      </c>
      <c r="G12" s="59">
        <v>12391</v>
      </c>
      <c r="H12" s="58">
        <v>9613</v>
      </c>
      <c r="I12" s="58">
        <v>9894</v>
      </c>
      <c r="J12" s="58">
        <v>9781</v>
      </c>
      <c r="K12" s="58">
        <v>9704</v>
      </c>
      <c r="L12" s="59">
        <v>12417</v>
      </c>
      <c r="M12" s="58">
        <v>9462</v>
      </c>
      <c r="N12" s="58">
        <v>9834</v>
      </c>
      <c r="O12" s="58">
        <v>9595</v>
      </c>
      <c r="P12" s="58">
        <v>9324</v>
      </c>
      <c r="Q12" s="59">
        <v>12061</v>
      </c>
      <c r="R12" s="58">
        <v>9100</v>
      </c>
      <c r="S12" s="58">
        <v>8529</v>
      </c>
      <c r="T12" s="58">
        <v>8133</v>
      </c>
      <c r="U12" s="58" t="s">
        <v>125</v>
      </c>
      <c r="V12" s="59">
        <v>10397</v>
      </c>
    </row>
    <row r="13" spans="1:22" ht="8.1999999999999993" customHeight="1" x14ac:dyDescent="0.25">
      <c r="A13" s="61"/>
      <c r="B13" s="62"/>
      <c r="C13" s="58"/>
      <c r="D13" s="58"/>
      <c r="E13" s="58"/>
      <c r="F13" s="58"/>
      <c r="G13" s="29"/>
      <c r="H13" s="58"/>
      <c r="I13" s="58"/>
      <c r="J13" s="58"/>
      <c r="K13" s="58"/>
      <c r="L13" s="29"/>
      <c r="M13" s="58"/>
      <c r="N13" s="58"/>
      <c r="O13" s="58"/>
      <c r="P13" s="58"/>
      <c r="Q13" s="29"/>
      <c r="R13" s="58"/>
      <c r="S13" s="58"/>
      <c r="T13" s="58"/>
      <c r="U13" s="58"/>
      <c r="V13" s="29"/>
    </row>
    <row r="14" spans="1:22" x14ac:dyDescent="0.25">
      <c r="A14" s="57" t="s">
        <v>16</v>
      </c>
      <c r="B14" s="55"/>
      <c r="C14" s="58">
        <v>10484</v>
      </c>
      <c r="D14" s="58">
        <v>10661</v>
      </c>
      <c r="E14" s="58">
        <v>10671</v>
      </c>
      <c r="F14" s="58">
        <v>10750</v>
      </c>
      <c r="G14" s="59">
        <v>13962</v>
      </c>
      <c r="H14" s="58">
        <v>10427</v>
      </c>
      <c r="I14" s="58">
        <v>10671</v>
      </c>
      <c r="J14" s="58">
        <v>10584</v>
      </c>
      <c r="K14" s="58">
        <v>10473</v>
      </c>
      <c r="L14" s="59">
        <v>13883</v>
      </c>
      <c r="M14" s="58">
        <v>10233</v>
      </c>
      <c r="N14" s="58">
        <v>10655</v>
      </c>
      <c r="O14" s="58">
        <v>10379</v>
      </c>
      <c r="P14" s="58">
        <v>10098</v>
      </c>
      <c r="Q14" s="59">
        <v>13609</v>
      </c>
      <c r="R14" s="58">
        <v>9785</v>
      </c>
      <c r="S14" s="58">
        <v>9162</v>
      </c>
      <c r="T14" s="58">
        <v>8585</v>
      </c>
      <c r="U14" s="58" t="s">
        <v>125</v>
      </c>
      <c r="V14" s="59">
        <v>11403</v>
      </c>
    </row>
    <row r="15" spans="1:22" x14ac:dyDescent="0.25">
      <c r="A15" s="60" t="s">
        <v>9</v>
      </c>
      <c r="B15" s="55"/>
      <c r="C15" s="58">
        <v>13626</v>
      </c>
      <c r="D15" s="58">
        <v>14297</v>
      </c>
      <c r="E15" s="58">
        <v>14311</v>
      </c>
      <c r="F15" s="58">
        <v>14410</v>
      </c>
      <c r="G15" s="59">
        <v>20688</v>
      </c>
      <c r="H15" s="58">
        <v>13682</v>
      </c>
      <c r="I15" s="58">
        <v>14162</v>
      </c>
      <c r="J15" s="58">
        <v>14239</v>
      </c>
      <c r="K15" s="58">
        <v>14402</v>
      </c>
      <c r="L15" s="59">
        <v>20813</v>
      </c>
      <c r="M15" s="58">
        <v>13989</v>
      </c>
      <c r="N15" s="58">
        <v>14917</v>
      </c>
      <c r="O15" s="58">
        <v>14674</v>
      </c>
      <c r="P15" s="58">
        <v>14217</v>
      </c>
      <c r="Q15" s="59">
        <v>21122</v>
      </c>
      <c r="R15" s="58">
        <v>13502</v>
      </c>
      <c r="S15" s="58">
        <v>12418</v>
      </c>
      <c r="T15" s="58">
        <v>11550</v>
      </c>
      <c r="U15" s="58" t="s">
        <v>125</v>
      </c>
      <c r="V15" s="59">
        <v>16884</v>
      </c>
    </row>
    <row r="16" spans="1:22" x14ac:dyDescent="0.25">
      <c r="A16" s="60" t="s">
        <v>10</v>
      </c>
      <c r="B16" s="55"/>
      <c r="C16" s="58">
        <v>15664</v>
      </c>
      <c r="D16" s="58">
        <v>15994</v>
      </c>
      <c r="E16" s="58">
        <v>16095</v>
      </c>
      <c r="F16" s="58">
        <v>16222</v>
      </c>
      <c r="G16" s="59">
        <v>21421</v>
      </c>
      <c r="H16" s="58">
        <v>15623</v>
      </c>
      <c r="I16" s="58">
        <v>16092</v>
      </c>
      <c r="J16" s="58">
        <v>16104</v>
      </c>
      <c r="K16" s="58">
        <v>16312</v>
      </c>
      <c r="L16" s="59">
        <v>21938</v>
      </c>
      <c r="M16" s="58">
        <v>16186</v>
      </c>
      <c r="N16" s="58">
        <v>17188</v>
      </c>
      <c r="O16" s="58">
        <v>17056</v>
      </c>
      <c r="P16" s="58">
        <v>16960</v>
      </c>
      <c r="Q16" s="59">
        <v>22956</v>
      </c>
      <c r="R16" s="58">
        <v>16618</v>
      </c>
      <c r="S16" s="58">
        <v>16182</v>
      </c>
      <c r="T16" s="58">
        <v>15397</v>
      </c>
      <c r="U16" s="58" t="s">
        <v>125</v>
      </c>
      <c r="V16" s="59">
        <v>20301</v>
      </c>
    </row>
    <row r="17" spans="1:22" x14ac:dyDescent="0.25">
      <c r="A17" s="60" t="s">
        <v>11</v>
      </c>
      <c r="B17" s="55"/>
      <c r="C17" s="58">
        <v>8164</v>
      </c>
      <c r="D17" s="58">
        <v>8466</v>
      </c>
      <c r="E17" s="58">
        <v>8489</v>
      </c>
      <c r="F17" s="58">
        <v>8538</v>
      </c>
      <c r="G17" s="59">
        <v>11073</v>
      </c>
      <c r="H17" s="58">
        <v>8296</v>
      </c>
      <c r="I17" s="58">
        <v>8454</v>
      </c>
      <c r="J17" s="58">
        <v>8394</v>
      </c>
      <c r="K17" s="58">
        <v>8340</v>
      </c>
      <c r="L17" s="59">
        <v>11172</v>
      </c>
      <c r="M17" s="58">
        <v>8092</v>
      </c>
      <c r="N17" s="58">
        <v>8480</v>
      </c>
      <c r="O17" s="58">
        <v>8308</v>
      </c>
      <c r="P17" s="58">
        <v>8031</v>
      </c>
      <c r="Q17" s="59">
        <v>10950</v>
      </c>
      <c r="R17" s="58">
        <v>7789</v>
      </c>
      <c r="S17" s="58">
        <v>7265</v>
      </c>
      <c r="T17" s="58">
        <v>6864</v>
      </c>
      <c r="U17" s="58" t="s">
        <v>125</v>
      </c>
      <c r="V17" s="59">
        <v>9016</v>
      </c>
    </row>
    <row r="18" spans="1:22" ht="8.1999999999999993" customHeight="1" x14ac:dyDescent="0.25">
      <c r="A18" s="61"/>
      <c r="B18" s="62"/>
      <c r="C18" s="58"/>
      <c r="D18" s="58"/>
      <c r="E18" s="58"/>
      <c r="F18" s="58"/>
      <c r="G18" s="29"/>
      <c r="H18" s="58"/>
      <c r="I18" s="58"/>
      <c r="J18" s="58"/>
      <c r="K18" s="58"/>
      <c r="L18" s="29"/>
      <c r="M18" s="58"/>
      <c r="N18" s="58"/>
      <c r="O18" s="58"/>
      <c r="P18" s="58"/>
      <c r="Q18" s="29"/>
      <c r="R18" s="58"/>
      <c r="S18" s="58"/>
      <c r="T18" s="58"/>
      <c r="U18" s="58"/>
      <c r="V18" s="29"/>
    </row>
    <row r="19" spans="1:22" x14ac:dyDescent="0.25">
      <c r="A19" s="63" t="s">
        <v>12</v>
      </c>
      <c r="B19" s="55"/>
      <c r="C19" s="64">
        <v>73560</v>
      </c>
      <c r="D19" s="64">
        <v>75973</v>
      </c>
      <c r="E19" s="64">
        <v>76097</v>
      </c>
      <c r="F19" s="64">
        <v>76632</v>
      </c>
      <c r="G19" s="59">
        <v>102532</v>
      </c>
      <c r="H19" s="64">
        <v>73690</v>
      </c>
      <c r="I19" s="64">
        <v>75988</v>
      </c>
      <c r="J19" s="64">
        <v>75943</v>
      </c>
      <c r="K19" s="64">
        <v>75909</v>
      </c>
      <c r="L19" s="59">
        <v>103322</v>
      </c>
      <c r="M19" s="64">
        <v>73981</v>
      </c>
      <c r="N19" s="64">
        <v>78122</v>
      </c>
      <c r="O19" s="64">
        <v>76790</v>
      </c>
      <c r="P19" s="64">
        <v>75028</v>
      </c>
      <c r="Q19" s="59">
        <v>103904</v>
      </c>
      <c r="R19" s="64">
        <v>72517</v>
      </c>
      <c r="S19" s="64">
        <v>68720</v>
      </c>
      <c r="T19" s="64">
        <v>64632</v>
      </c>
      <c r="U19" s="64" t="s">
        <v>125</v>
      </c>
      <c r="V19" s="59">
        <v>87328</v>
      </c>
    </row>
    <row r="20" spans="1:22" x14ac:dyDescent="0.25">
      <c r="A20" s="63" t="s">
        <v>13</v>
      </c>
      <c r="B20" s="55"/>
      <c r="C20" s="58">
        <v>3235</v>
      </c>
      <c r="D20" s="58">
        <v>3311</v>
      </c>
      <c r="E20" s="58">
        <v>3325</v>
      </c>
      <c r="F20" s="58">
        <v>3310</v>
      </c>
      <c r="G20" s="59">
        <v>4253</v>
      </c>
      <c r="H20" s="58">
        <v>3227</v>
      </c>
      <c r="I20" s="58">
        <v>3287</v>
      </c>
      <c r="J20" s="58">
        <v>3253</v>
      </c>
      <c r="K20" s="58">
        <v>3210</v>
      </c>
      <c r="L20" s="59">
        <v>4206</v>
      </c>
      <c r="M20" s="58">
        <v>3195</v>
      </c>
      <c r="N20" s="58">
        <v>3366</v>
      </c>
      <c r="O20" s="58">
        <v>3259</v>
      </c>
      <c r="P20" s="58">
        <v>3166</v>
      </c>
      <c r="Q20" s="59">
        <v>4168</v>
      </c>
      <c r="R20" s="58">
        <v>3102</v>
      </c>
      <c r="S20" s="58">
        <v>2871</v>
      </c>
      <c r="T20" s="58">
        <v>2741</v>
      </c>
      <c r="U20" s="58" t="s">
        <v>125</v>
      </c>
      <c r="V20" s="59">
        <v>3560</v>
      </c>
    </row>
    <row r="21" spans="1:22" x14ac:dyDescent="0.25">
      <c r="A21" s="63" t="s">
        <v>14</v>
      </c>
      <c r="B21" s="55"/>
      <c r="C21" s="58">
        <v>5006</v>
      </c>
      <c r="D21" s="58">
        <v>5149</v>
      </c>
      <c r="E21" s="58">
        <v>5152</v>
      </c>
      <c r="F21" s="58">
        <v>5180</v>
      </c>
      <c r="G21" s="59">
        <v>6783</v>
      </c>
      <c r="H21" s="58">
        <v>5075</v>
      </c>
      <c r="I21" s="58">
        <v>5218</v>
      </c>
      <c r="J21" s="58">
        <v>5178</v>
      </c>
      <c r="K21" s="58">
        <v>5162</v>
      </c>
      <c r="L21" s="59">
        <v>6861</v>
      </c>
      <c r="M21" s="58">
        <v>5114</v>
      </c>
      <c r="N21" s="58">
        <v>5294</v>
      </c>
      <c r="O21" s="58">
        <v>5151</v>
      </c>
      <c r="P21" s="58">
        <v>5061</v>
      </c>
      <c r="Q21" s="59">
        <v>6865</v>
      </c>
      <c r="R21" s="58">
        <v>4880</v>
      </c>
      <c r="S21" s="58">
        <v>4521</v>
      </c>
      <c r="T21" s="58">
        <v>4299</v>
      </c>
      <c r="U21" s="58" t="s">
        <v>125</v>
      </c>
      <c r="V21" s="59">
        <v>5733</v>
      </c>
    </row>
    <row r="22" spans="1:22" x14ac:dyDescent="0.25">
      <c r="A22" s="63" t="s">
        <v>15</v>
      </c>
      <c r="B22" s="55"/>
      <c r="C22" s="58">
        <v>6182</v>
      </c>
      <c r="D22" s="58">
        <v>6407</v>
      </c>
      <c r="E22" s="58">
        <v>6385</v>
      </c>
      <c r="F22" s="58">
        <v>6445</v>
      </c>
      <c r="G22" s="59">
        <v>8298</v>
      </c>
      <c r="H22" s="58">
        <v>6225</v>
      </c>
      <c r="I22" s="58">
        <v>6375</v>
      </c>
      <c r="J22" s="58">
        <v>6452</v>
      </c>
      <c r="K22" s="58">
        <v>6499</v>
      </c>
      <c r="L22" s="59">
        <v>8412</v>
      </c>
      <c r="M22" s="58">
        <v>6179</v>
      </c>
      <c r="N22" s="58">
        <v>6650</v>
      </c>
      <c r="O22" s="58">
        <v>6537</v>
      </c>
      <c r="P22" s="58">
        <v>6352</v>
      </c>
      <c r="Q22" s="59">
        <v>8476</v>
      </c>
      <c r="R22" s="58">
        <v>6156</v>
      </c>
      <c r="S22" s="58">
        <v>5671</v>
      </c>
      <c r="T22" s="58">
        <v>5396</v>
      </c>
      <c r="U22" s="58" t="s">
        <v>125</v>
      </c>
      <c r="V22" s="59">
        <v>7209</v>
      </c>
    </row>
    <row r="23" spans="1:22" x14ac:dyDescent="0.25">
      <c r="A23" s="63" t="s">
        <v>89</v>
      </c>
      <c r="B23" s="55"/>
      <c r="C23" s="58">
        <v>1056</v>
      </c>
      <c r="D23" s="58">
        <v>1166</v>
      </c>
      <c r="E23" s="58">
        <v>1248</v>
      </c>
      <c r="F23" s="58">
        <v>1277</v>
      </c>
      <c r="G23" s="59">
        <v>1674</v>
      </c>
      <c r="H23" s="58">
        <v>1285</v>
      </c>
      <c r="I23" s="58">
        <v>1386</v>
      </c>
      <c r="J23" s="58">
        <v>1536</v>
      </c>
      <c r="K23" s="58">
        <v>1895</v>
      </c>
      <c r="L23" s="59">
        <v>2349</v>
      </c>
      <c r="M23" s="58">
        <v>1971</v>
      </c>
      <c r="N23" s="58">
        <v>2292</v>
      </c>
      <c r="O23" s="58">
        <v>2202</v>
      </c>
      <c r="P23" s="58">
        <v>2252</v>
      </c>
      <c r="Q23" s="59">
        <v>3258</v>
      </c>
      <c r="R23" s="58">
        <v>2393</v>
      </c>
      <c r="S23" s="58">
        <v>2408</v>
      </c>
      <c r="T23" s="58">
        <v>2389</v>
      </c>
      <c r="U23" s="58" t="s">
        <v>125</v>
      </c>
      <c r="V23" s="59">
        <v>3059</v>
      </c>
    </row>
    <row r="24" spans="1:22" x14ac:dyDescent="0.25">
      <c r="A24" s="73" t="s">
        <v>90</v>
      </c>
      <c r="B24" s="74"/>
      <c r="C24" s="89">
        <v>0</v>
      </c>
      <c r="D24" s="89">
        <v>0</v>
      </c>
      <c r="E24" s="89">
        <v>0</v>
      </c>
      <c r="F24" s="89">
        <v>0</v>
      </c>
      <c r="G24" s="83">
        <v>0</v>
      </c>
      <c r="H24" s="89" t="str">
        <f t="shared" ref="H24:L24" si="0">IFERROR(VLOOKUP(CONCATENATE(H$5,$B24,"D"),DataA,3,FALSE),"-  ")</f>
        <v>-  </v>
      </c>
      <c r="I24" s="89" t="str">
        <f t="shared" si="0"/>
        <v>-  </v>
      </c>
      <c r="J24" s="89" t="str">
        <f t="shared" si="0"/>
        <v>-  </v>
      </c>
      <c r="K24" s="89" t="str">
        <f t="shared" si="0"/>
        <v>-  </v>
      </c>
      <c r="L24" s="83" t="str">
        <f t="shared" si="0"/>
        <v>-  </v>
      </c>
      <c r="M24" s="89">
        <v>0</v>
      </c>
      <c r="N24" s="89">
        <v>0</v>
      </c>
      <c r="O24" s="89">
        <v>0</v>
      </c>
      <c r="P24" s="89">
        <v>0</v>
      </c>
      <c r="Q24" s="83">
        <v>0</v>
      </c>
      <c r="R24" s="89">
        <v>0</v>
      </c>
      <c r="S24" s="89">
        <v>0</v>
      </c>
      <c r="T24" s="89">
        <v>0</v>
      </c>
      <c r="U24" s="89" t="s">
        <v>125</v>
      </c>
      <c r="V24" s="83">
        <v>0</v>
      </c>
    </row>
    <row r="25" spans="1:22" x14ac:dyDescent="0.25">
      <c r="A25" s="70"/>
      <c r="B25" s="71"/>
      <c r="C25" s="29"/>
      <c r="D25" s="29"/>
      <c r="E25" s="29"/>
      <c r="F25" s="29"/>
      <c r="G25" s="29"/>
      <c r="H25" s="51"/>
      <c r="I25" s="51"/>
      <c r="J25" s="51"/>
      <c r="K25" s="51"/>
      <c r="L25" s="51"/>
      <c r="M25" s="51"/>
      <c r="N25" s="51"/>
      <c r="O25" s="51"/>
      <c r="P25" s="51"/>
      <c r="Q25" s="51"/>
      <c r="R25" s="51"/>
      <c r="S25" s="51"/>
      <c r="T25" s="51"/>
      <c r="U25" s="51"/>
      <c r="V25" s="51"/>
    </row>
    <row r="26" spans="1:22" ht="12.75" customHeight="1" x14ac:dyDescent="0.25">
      <c r="A26" s="70"/>
      <c r="B26" s="71"/>
      <c r="C26" s="33"/>
      <c r="D26" s="67"/>
      <c r="E26" s="67"/>
      <c r="F26" s="67"/>
      <c r="G26" s="67"/>
      <c r="H26" s="33"/>
      <c r="I26" s="68"/>
      <c r="J26" s="68"/>
      <c r="K26" s="68"/>
      <c r="L26" s="68"/>
      <c r="M26" s="68"/>
      <c r="N26" s="68"/>
      <c r="O26" s="68"/>
      <c r="P26" s="68"/>
      <c r="Q26" s="68"/>
      <c r="R26" s="68"/>
      <c r="S26" s="68"/>
      <c r="T26" s="68"/>
      <c r="U26" s="68"/>
      <c r="V26" s="68"/>
    </row>
    <row r="27" spans="1:22" ht="15.55" x14ac:dyDescent="0.3">
      <c r="A27" s="76" t="s">
        <v>77</v>
      </c>
      <c r="B27" s="72" t="s">
        <v>2</v>
      </c>
      <c r="C27" s="52" t="s">
        <v>111</v>
      </c>
      <c r="D27" s="52" t="s">
        <v>112</v>
      </c>
      <c r="E27" s="52" t="s">
        <v>113</v>
      </c>
      <c r="F27" s="52" t="s">
        <v>114</v>
      </c>
      <c r="G27" s="52" t="s">
        <v>115</v>
      </c>
      <c r="H27" s="53" t="s">
        <v>116</v>
      </c>
      <c r="I27" s="53" t="s">
        <v>117</v>
      </c>
      <c r="J27" s="53" t="s">
        <v>118</v>
      </c>
      <c r="K27" s="53" t="s">
        <v>119</v>
      </c>
      <c r="L27" s="52" t="s">
        <v>149</v>
      </c>
      <c r="M27" s="53" t="s">
        <v>121</v>
      </c>
      <c r="N27" s="53" t="s">
        <v>122</v>
      </c>
      <c r="O27" s="53" t="s">
        <v>123</v>
      </c>
      <c r="P27" s="53" t="s">
        <v>124</v>
      </c>
      <c r="Q27" s="52" t="s">
        <v>150</v>
      </c>
      <c r="R27" s="53" t="s">
        <v>126</v>
      </c>
      <c r="S27" s="53" t="s">
        <v>127</v>
      </c>
      <c r="T27" s="53" t="s">
        <v>128</v>
      </c>
      <c r="U27" s="53" t="s">
        <v>129</v>
      </c>
      <c r="V27" s="52" t="s">
        <v>151</v>
      </c>
    </row>
    <row r="28" spans="1:22" ht="14.95" customHeight="1" x14ac:dyDescent="0.25">
      <c r="A28" s="54" t="s">
        <v>3</v>
      </c>
      <c r="B28" s="55"/>
      <c r="C28" s="56">
        <v>47141</v>
      </c>
      <c r="D28" s="56">
        <v>47897</v>
      </c>
      <c r="E28" s="56">
        <v>48163</v>
      </c>
      <c r="F28" s="56">
        <v>49236</v>
      </c>
      <c r="G28" s="56">
        <v>75901</v>
      </c>
      <c r="H28" s="56">
        <v>47559</v>
      </c>
      <c r="I28" s="56">
        <v>48638</v>
      </c>
      <c r="J28" s="56">
        <v>49015</v>
      </c>
      <c r="K28" s="56">
        <v>49870</v>
      </c>
      <c r="L28" s="56">
        <v>77312</v>
      </c>
      <c r="M28" s="56">
        <v>49033</v>
      </c>
      <c r="N28" s="56">
        <v>49572</v>
      </c>
      <c r="O28" s="56">
        <v>50195</v>
      </c>
      <c r="P28" s="56">
        <v>50991</v>
      </c>
      <c r="Q28" s="56">
        <v>80055</v>
      </c>
      <c r="R28" s="56">
        <v>48802</v>
      </c>
      <c r="S28" s="56">
        <v>41613</v>
      </c>
      <c r="T28" s="56">
        <v>48224</v>
      </c>
      <c r="U28" s="56" t="s">
        <v>125</v>
      </c>
      <c r="V28" s="56">
        <v>68695</v>
      </c>
    </row>
    <row r="29" spans="1:22" x14ac:dyDescent="0.25">
      <c r="A29" s="57" t="s">
        <v>4</v>
      </c>
      <c r="B29" s="55"/>
      <c r="C29" s="58">
        <v>1874</v>
      </c>
      <c r="D29" s="58">
        <v>1888</v>
      </c>
      <c r="E29" s="58">
        <v>1926</v>
      </c>
      <c r="F29" s="58">
        <v>1926</v>
      </c>
      <c r="G29" s="59">
        <v>2636</v>
      </c>
      <c r="H29" s="58">
        <v>1893</v>
      </c>
      <c r="I29" s="58">
        <v>1900</v>
      </c>
      <c r="J29" s="58">
        <v>1920</v>
      </c>
      <c r="K29" s="58">
        <v>1943</v>
      </c>
      <c r="L29" s="59">
        <v>2637</v>
      </c>
      <c r="M29" s="58">
        <v>1907</v>
      </c>
      <c r="N29" s="58">
        <v>1953</v>
      </c>
      <c r="O29" s="58">
        <v>1899</v>
      </c>
      <c r="P29" s="58">
        <v>1934</v>
      </c>
      <c r="Q29" s="59">
        <v>2670</v>
      </c>
      <c r="R29" s="58">
        <v>1897</v>
      </c>
      <c r="S29" s="58">
        <v>1632</v>
      </c>
      <c r="T29" s="58">
        <v>1855</v>
      </c>
      <c r="U29" s="58" t="s">
        <v>125</v>
      </c>
      <c r="V29" s="59">
        <v>2408</v>
      </c>
    </row>
    <row r="30" spans="1:22" x14ac:dyDescent="0.25">
      <c r="A30" s="60" t="s">
        <v>5</v>
      </c>
      <c r="B30" s="55"/>
      <c r="C30" s="58">
        <v>5788</v>
      </c>
      <c r="D30" s="58">
        <v>5966</v>
      </c>
      <c r="E30" s="58">
        <v>5937</v>
      </c>
      <c r="F30" s="58">
        <v>6035</v>
      </c>
      <c r="G30" s="59">
        <v>8581</v>
      </c>
      <c r="H30" s="58">
        <v>5819</v>
      </c>
      <c r="I30" s="58">
        <v>5964</v>
      </c>
      <c r="J30" s="58">
        <v>6065</v>
      </c>
      <c r="K30" s="58">
        <v>6069</v>
      </c>
      <c r="L30" s="59">
        <v>8748</v>
      </c>
      <c r="M30" s="58">
        <v>5980</v>
      </c>
      <c r="N30" s="58">
        <v>5998</v>
      </c>
      <c r="O30" s="58">
        <v>6077</v>
      </c>
      <c r="P30" s="58">
        <v>6122</v>
      </c>
      <c r="Q30" s="59">
        <v>8879</v>
      </c>
      <c r="R30" s="58">
        <v>5930</v>
      </c>
      <c r="S30" s="58">
        <v>5153</v>
      </c>
      <c r="T30" s="58">
        <v>5801</v>
      </c>
      <c r="U30" s="58" t="s">
        <v>125</v>
      </c>
      <c r="V30" s="59">
        <v>7794</v>
      </c>
    </row>
    <row r="31" spans="1:22" x14ac:dyDescent="0.25">
      <c r="A31" s="60" t="s">
        <v>81</v>
      </c>
      <c r="B31" s="55"/>
      <c r="C31" s="58">
        <v>4582</v>
      </c>
      <c r="D31" s="58">
        <v>4652</v>
      </c>
      <c r="E31" s="58">
        <v>4646</v>
      </c>
      <c r="F31" s="58">
        <v>4733</v>
      </c>
      <c r="G31" s="59">
        <v>6692</v>
      </c>
      <c r="H31" s="58">
        <v>4655</v>
      </c>
      <c r="I31" s="58">
        <v>4725</v>
      </c>
      <c r="J31" s="58">
        <v>4722</v>
      </c>
      <c r="K31" s="58">
        <v>4740</v>
      </c>
      <c r="L31" s="59">
        <v>6798</v>
      </c>
      <c r="M31" s="58">
        <v>4684</v>
      </c>
      <c r="N31" s="58">
        <v>4833</v>
      </c>
      <c r="O31" s="58">
        <v>4828</v>
      </c>
      <c r="P31" s="58">
        <v>4797</v>
      </c>
      <c r="Q31" s="59">
        <v>7019</v>
      </c>
      <c r="R31" s="58">
        <v>4613</v>
      </c>
      <c r="S31" s="58">
        <v>4085</v>
      </c>
      <c r="T31" s="58">
        <v>4607</v>
      </c>
      <c r="U31" s="58" t="s">
        <v>125</v>
      </c>
      <c r="V31" s="59">
        <v>6114</v>
      </c>
    </row>
    <row r="32" spans="1:22" ht="8.1999999999999993" customHeight="1" x14ac:dyDescent="0.25">
      <c r="A32" s="61"/>
      <c r="B32" s="62"/>
      <c r="C32" s="58"/>
      <c r="D32" s="58"/>
      <c r="E32" s="58"/>
      <c r="F32" s="58"/>
      <c r="G32" s="59"/>
      <c r="H32" s="58"/>
      <c r="I32" s="58"/>
      <c r="J32" s="58"/>
      <c r="K32" s="58"/>
      <c r="L32" s="59"/>
      <c r="M32" s="58"/>
      <c r="N32" s="58"/>
      <c r="O32" s="58"/>
      <c r="P32" s="58"/>
      <c r="Q32" s="59"/>
      <c r="R32" s="58"/>
      <c r="S32" s="58"/>
      <c r="T32" s="58"/>
      <c r="U32" s="58"/>
      <c r="V32" s="59"/>
    </row>
    <row r="33" spans="1:22" x14ac:dyDescent="0.25">
      <c r="A33" s="60" t="s">
        <v>7</v>
      </c>
      <c r="B33" s="55"/>
      <c r="C33" s="58">
        <v>4622</v>
      </c>
      <c r="D33" s="58">
        <v>4680</v>
      </c>
      <c r="E33" s="58">
        <v>4668</v>
      </c>
      <c r="F33" s="58">
        <v>4761</v>
      </c>
      <c r="G33" s="59">
        <v>6766</v>
      </c>
      <c r="H33" s="58">
        <v>4634</v>
      </c>
      <c r="I33" s="58">
        <v>4661</v>
      </c>
      <c r="J33" s="58">
        <v>4721</v>
      </c>
      <c r="K33" s="58">
        <v>4715</v>
      </c>
      <c r="L33" s="59">
        <v>6770</v>
      </c>
      <c r="M33" s="58">
        <v>4693</v>
      </c>
      <c r="N33" s="58">
        <v>4748</v>
      </c>
      <c r="O33" s="58">
        <v>4752</v>
      </c>
      <c r="P33" s="58">
        <v>4779</v>
      </c>
      <c r="Q33" s="59">
        <v>6898</v>
      </c>
      <c r="R33" s="58">
        <v>4640</v>
      </c>
      <c r="S33" s="58">
        <v>4027</v>
      </c>
      <c r="T33" s="58">
        <v>4506</v>
      </c>
      <c r="U33" s="58" t="s">
        <v>125</v>
      </c>
      <c r="V33" s="59">
        <v>6063</v>
      </c>
    </row>
    <row r="34" spans="1:22" x14ac:dyDescent="0.25">
      <c r="A34" s="60" t="s">
        <v>8</v>
      </c>
      <c r="B34" s="55"/>
      <c r="C34" s="58">
        <v>5599</v>
      </c>
      <c r="D34" s="58">
        <v>5686</v>
      </c>
      <c r="E34" s="58">
        <v>5597</v>
      </c>
      <c r="F34" s="58">
        <v>5726</v>
      </c>
      <c r="G34" s="59">
        <v>8137</v>
      </c>
      <c r="H34" s="58">
        <v>5513</v>
      </c>
      <c r="I34" s="58">
        <v>5667</v>
      </c>
      <c r="J34" s="58">
        <v>5670</v>
      </c>
      <c r="K34" s="58">
        <v>5594</v>
      </c>
      <c r="L34" s="59">
        <v>8099</v>
      </c>
      <c r="M34" s="58">
        <v>5612</v>
      </c>
      <c r="N34" s="58">
        <v>5681</v>
      </c>
      <c r="O34" s="58">
        <v>5728</v>
      </c>
      <c r="P34" s="58">
        <v>5745</v>
      </c>
      <c r="Q34" s="59">
        <v>8341</v>
      </c>
      <c r="R34" s="58">
        <v>5534</v>
      </c>
      <c r="S34" s="58">
        <v>4811</v>
      </c>
      <c r="T34" s="58">
        <v>5422</v>
      </c>
      <c r="U34" s="58" t="s">
        <v>125</v>
      </c>
      <c r="V34" s="59">
        <v>7275</v>
      </c>
    </row>
    <row r="35" spans="1:22" ht="8.1999999999999993" customHeight="1" x14ac:dyDescent="0.25">
      <c r="A35" s="61"/>
      <c r="B35" s="62"/>
      <c r="C35" s="58"/>
      <c r="D35" s="58"/>
      <c r="E35" s="58"/>
      <c r="F35" s="58"/>
      <c r="G35" s="29"/>
      <c r="H35" s="58"/>
      <c r="I35" s="58"/>
      <c r="J35" s="58"/>
      <c r="K35" s="58"/>
      <c r="L35" s="29"/>
      <c r="M35" s="58"/>
      <c r="N35" s="58"/>
      <c r="O35" s="58"/>
      <c r="P35" s="58"/>
      <c r="Q35" s="29"/>
      <c r="R35" s="58"/>
      <c r="S35" s="58"/>
      <c r="T35" s="58"/>
      <c r="U35" s="58"/>
      <c r="V35" s="29"/>
    </row>
    <row r="36" spans="1:22" x14ac:dyDescent="0.25">
      <c r="A36" s="57" t="s">
        <v>16</v>
      </c>
      <c r="B36" s="55"/>
      <c r="C36" s="58">
        <v>6176</v>
      </c>
      <c r="D36" s="58">
        <v>6279</v>
      </c>
      <c r="E36" s="58">
        <v>6346</v>
      </c>
      <c r="F36" s="58">
        <v>6340</v>
      </c>
      <c r="G36" s="59">
        <v>9222</v>
      </c>
      <c r="H36" s="58">
        <v>6211</v>
      </c>
      <c r="I36" s="58">
        <v>6267</v>
      </c>
      <c r="J36" s="58">
        <v>6335</v>
      </c>
      <c r="K36" s="58">
        <v>6373</v>
      </c>
      <c r="L36" s="59">
        <v>9180</v>
      </c>
      <c r="M36" s="58">
        <v>6351</v>
      </c>
      <c r="N36" s="58">
        <v>6422</v>
      </c>
      <c r="O36" s="58">
        <v>6383</v>
      </c>
      <c r="P36" s="58">
        <v>6556</v>
      </c>
      <c r="Q36" s="59">
        <v>9579</v>
      </c>
      <c r="R36" s="58">
        <v>6335</v>
      </c>
      <c r="S36" s="58">
        <v>5516</v>
      </c>
      <c r="T36" s="58">
        <v>6145</v>
      </c>
      <c r="U36" s="58" t="s">
        <v>125</v>
      </c>
      <c r="V36" s="59">
        <v>8393</v>
      </c>
    </row>
    <row r="37" spans="1:22" x14ac:dyDescent="0.25">
      <c r="A37" s="60" t="s">
        <v>9</v>
      </c>
      <c r="B37" s="55"/>
      <c r="C37" s="58">
        <v>9682</v>
      </c>
      <c r="D37" s="58">
        <v>9795</v>
      </c>
      <c r="E37" s="58">
        <v>9927</v>
      </c>
      <c r="F37" s="58">
        <v>10179</v>
      </c>
      <c r="G37" s="59">
        <v>15885</v>
      </c>
      <c r="H37" s="58">
        <v>9766</v>
      </c>
      <c r="I37" s="58">
        <v>9944</v>
      </c>
      <c r="J37" s="58">
        <v>10036</v>
      </c>
      <c r="K37" s="58">
        <v>10382</v>
      </c>
      <c r="L37" s="59">
        <v>16232</v>
      </c>
      <c r="M37" s="58">
        <v>10144</v>
      </c>
      <c r="N37" s="58">
        <v>10214</v>
      </c>
      <c r="O37" s="58">
        <v>10331</v>
      </c>
      <c r="P37" s="58">
        <v>10676</v>
      </c>
      <c r="Q37" s="59">
        <v>16822</v>
      </c>
      <c r="R37" s="58">
        <v>10142</v>
      </c>
      <c r="S37" s="58">
        <v>8012</v>
      </c>
      <c r="T37" s="58">
        <v>9924</v>
      </c>
      <c r="U37" s="58" t="s">
        <v>125</v>
      </c>
      <c r="V37" s="59">
        <v>14373</v>
      </c>
    </row>
    <row r="38" spans="1:22" x14ac:dyDescent="0.25">
      <c r="A38" s="60" t="s">
        <v>10</v>
      </c>
      <c r="B38" s="55"/>
      <c r="C38" s="58">
        <v>9368</v>
      </c>
      <c r="D38" s="58">
        <v>9548</v>
      </c>
      <c r="E38" s="58">
        <v>9590</v>
      </c>
      <c r="F38" s="58">
        <v>9691</v>
      </c>
      <c r="G38" s="59">
        <v>14265</v>
      </c>
      <c r="H38" s="58">
        <v>9531</v>
      </c>
      <c r="I38" s="58">
        <v>9626</v>
      </c>
      <c r="J38" s="58">
        <v>9623</v>
      </c>
      <c r="K38" s="58">
        <v>9813</v>
      </c>
      <c r="L38" s="59">
        <v>14451</v>
      </c>
      <c r="M38" s="58">
        <v>9724</v>
      </c>
      <c r="N38" s="58">
        <v>9763</v>
      </c>
      <c r="O38" s="58">
        <v>9868</v>
      </c>
      <c r="P38" s="58">
        <v>9966</v>
      </c>
      <c r="Q38" s="59">
        <v>14871</v>
      </c>
      <c r="R38" s="58">
        <v>9609</v>
      </c>
      <c r="S38" s="58">
        <v>8321</v>
      </c>
      <c r="T38" s="58">
        <v>9424</v>
      </c>
      <c r="U38" s="58" t="s">
        <v>125</v>
      </c>
      <c r="V38" s="59">
        <v>12903</v>
      </c>
    </row>
    <row r="39" spans="1:22" x14ac:dyDescent="0.25">
      <c r="A39" s="60" t="s">
        <v>11</v>
      </c>
      <c r="B39" s="55"/>
      <c r="C39" s="58">
        <v>4857</v>
      </c>
      <c r="D39" s="58">
        <v>4941</v>
      </c>
      <c r="E39" s="58">
        <v>4962</v>
      </c>
      <c r="F39" s="58">
        <v>5064</v>
      </c>
      <c r="G39" s="59">
        <v>7314</v>
      </c>
      <c r="H39" s="58">
        <v>4852</v>
      </c>
      <c r="I39" s="58">
        <v>5011</v>
      </c>
      <c r="J39" s="58">
        <v>5064</v>
      </c>
      <c r="K39" s="58">
        <v>5015</v>
      </c>
      <c r="L39" s="59">
        <v>7353</v>
      </c>
      <c r="M39" s="58">
        <v>4998</v>
      </c>
      <c r="N39" s="58">
        <v>5034</v>
      </c>
      <c r="O39" s="58">
        <v>5137</v>
      </c>
      <c r="P39" s="58">
        <v>5123</v>
      </c>
      <c r="Q39" s="59">
        <v>7626</v>
      </c>
      <c r="R39" s="58">
        <v>5039</v>
      </c>
      <c r="S39" s="58">
        <v>4382</v>
      </c>
      <c r="T39" s="58">
        <v>4976</v>
      </c>
      <c r="U39" s="58" t="s">
        <v>125</v>
      </c>
      <c r="V39" s="59">
        <v>6764</v>
      </c>
    </row>
    <row r="40" spans="1:22" ht="8.1999999999999993" customHeight="1" x14ac:dyDescent="0.25">
      <c r="A40" s="61"/>
      <c r="B40" s="62"/>
      <c r="C40" s="58"/>
      <c r="D40" s="58"/>
      <c r="E40" s="58"/>
      <c r="F40" s="58"/>
      <c r="G40" s="29"/>
      <c r="H40" s="58"/>
      <c r="I40" s="58"/>
      <c r="J40" s="58"/>
      <c r="K40" s="58"/>
      <c r="L40" s="29"/>
      <c r="M40" s="58"/>
      <c r="N40" s="58"/>
      <c r="O40" s="58"/>
      <c r="P40" s="58"/>
      <c r="Q40" s="29"/>
      <c r="R40" s="58"/>
      <c r="S40" s="58"/>
      <c r="T40" s="58"/>
      <c r="U40" s="58"/>
      <c r="V40" s="29"/>
    </row>
    <row r="41" spans="1:22" x14ac:dyDescent="0.25">
      <c r="A41" s="63" t="s">
        <v>12</v>
      </c>
      <c r="B41" s="55"/>
      <c r="C41" s="64">
        <v>41338</v>
      </c>
      <c r="D41" s="64">
        <v>42040</v>
      </c>
      <c r="E41" s="64">
        <v>42234</v>
      </c>
      <c r="F41" s="64">
        <v>43043</v>
      </c>
      <c r="G41" s="59">
        <v>64956</v>
      </c>
      <c r="H41" s="64">
        <v>41570</v>
      </c>
      <c r="I41" s="64">
        <v>42343</v>
      </c>
      <c r="J41" s="64">
        <v>42633</v>
      </c>
      <c r="K41" s="64">
        <v>43319</v>
      </c>
      <c r="L41" s="59">
        <v>65582</v>
      </c>
      <c r="M41" s="64">
        <v>42630</v>
      </c>
      <c r="N41" s="64">
        <v>43145</v>
      </c>
      <c r="O41" s="64">
        <v>43632</v>
      </c>
      <c r="P41" s="64">
        <v>44377</v>
      </c>
      <c r="Q41" s="59">
        <v>67916</v>
      </c>
      <c r="R41" s="64">
        <v>42483</v>
      </c>
      <c r="S41" s="64">
        <v>36331</v>
      </c>
      <c r="T41" s="64">
        <v>41963</v>
      </c>
      <c r="U41" s="64" t="s">
        <v>125</v>
      </c>
      <c r="V41" s="59">
        <v>58754</v>
      </c>
    </row>
    <row r="42" spans="1:22" x14ac:dyDescent="0.25">
      <c r="A42" s="63" t="s">
        <v>13</v>
      </c>
      <c r="B42" s="55"/>
      <c r="C42" s="58">
        <v>2042</v>
      </c>
      <c r="D42" s="58">
        <v>2105</v>
      </c>
      <c r="E42" s="58">
        <v>2119</v>
      </c>
      <c r="F42" s="58">
        <v>2112</v>
      </c>
      <c r="G42" s="59">
        <v>2958</v>
      </c>
      <c r="H42" s="58">
        <v>2037</v>
      </c>
      <c r="I42" s="58">
        <v>2131</v>
      </c>
      <c r="J42" s="58">
        <v>2105</v>
      </c>
      <c r="K42" s="58">
        <v>2096</v>
      </c>
      <c r="L42" s="59">
        <v>2992</v>
      </c>
      <c r="M42" s="58">
        <v>2093</v>
      </c>
      <c r="N42" s="58">
        <v>2114</v>
      </c>
      <c r="O42" s="58">
        <v>2127</v>
      </c>
      <c r="P42" s="58">
        <v>2118</v>
      </c>
      <c r="Q42" s="59">
        <v>3026</v>
      </c>
      <c r="R42" s="58">
        <v>2077</v>
      </c>
      <c r="S42" s="58">
        <v>1810</v>
      </c>
      <c r="T42" s="58">
        <v>2070</v>
      </c>
      <c r="U42" s="58" t="s">
        <v>125</v>
      </c>
      <c r="V42" s="59">
        <v>2719</v>
      </c>
    </row>
    <row r="43" spans="1:22" x14ac:dyDescent="0.25">
      <c r="A43" s="63" t="s">
        <v>14</v>
      </c>
      <c r="B43" s="55"/>
      <c r="C43" s="58">
        <v>3658</v>
      </c>
      <c r="D43" s="58">
        <v>3699</v>
      </c>
      <c r="E43" s="58">
        <v>3756</v>
      </c>
      <c r="F43" s="58">
        <v>3804</v>
      </c>
      <c r="G43" s="59">
        <v>5272</v>
      </c>
      <c r="H43" s="58">
        <v>3733</v>
      </c>
      <c r="I43" s="58">
        <v>3763</v>
      </c>
      <c r="J43" s="58">
        <v>3832</v>
      </c>
      <c r="K43" s="58">
        <v>3836</v>
      </c>
      <c r="L43" s="59">
        <v>5360</v>
      </c>
      <c r="M43" s="58">
        <v>3835</v>
      </c>
      <c r="N43" s="58">
        <v>3907</v>
      </c>
      <c r="O43" s="58">
        <v>3914</v>
      </c>
      <c r="P43" s="58">
        <v>3933</v>
      </c>
      <c r="Q43" s="59">
        <v>5541</v>
      </c>
      <c r="R43" s="58">
        <v>3818</v>
      </c>
      <c r="S43" s="58">
        <v>3315</v>
      </c>
      <c r="T43" s="58">
        <v>3704</v>
      </c>
      <c r="U43" s="58" t="s">
        <v>125</v>
      </c>
      <c r="V43" s="59">
        <v>4942</v>
      </c>
    </row>
    <row r="44" spans="1:22" x14ac:dyDescent="0.25">
      <c r="A44" s="63" t="s">
        <v>15</v>
      </c>
      <c r="B44" s="55"/>
      <c r="C44" s="58">
        <v>1111</v>
      </c>
      <c r="D44" s="58">
        <v>1095</v>
      </c>
      <c r="E44" s="58">
        <v>1126</v>
      </c>
      <c r="F44" s="58">
        <v>1136</v>
      </c>
      <c r="G44" s="59">
        <v>1584</v>
      </c>
      <c r="H44" s="58">
        <v>1105</v>
      </c>
      <c r="I44" s="58">
        <v>1119</v>
      </c>
      <c r="J44" s="58">
        <v>1122</v>
      </c>
      <c r="K44" s="58">
        <v>1146</v>
      </c>
      <c r="L44" s="59">
        <v>1579</v>
      </c>
      <c r="M44" s="58">
        <v>1147</v>
      </c>
      <c r="N44" s="58">
        <v>1144</v>
      </c>
      <c r="O44" s="58">
        <v>1111</v>
      </c>
      <c r="P44" s="58">
        <v>1128</v>
      </c>
      <c r="Q44" s="59">
        <v>1608</v>
      </c>
      <c r="R44" s="58">
        <v>1114</v>
      </c>
      <c r="S44" s="58">
        <v>947</v>
      </c>
      <c r="T44" s="58">
        <v>1109</v>
      </c>
      <c r="U44" s="58" t="s">
        <v>125</v>
      </c>
      <c r="V44" s="59">
        <v>1448</v>
      </c>
    </row>
    <row r="45" spans="1:22" x14ac:dyDescent="0.25">
      <c r="A45" s="63" t="s">
        <v>89</v>
      </c>
      <c r="B45" s="55"/>
      <c r="C45" s="58">
        <v>2183</v>
      </c>
      <c r="D45" s="58">
        <v>2209</v>
      </c>
      <c r="E45" s="58">
        <v>2166</v>
      </c>
      <c r="F45" s="58">
        <v>2371</v>
      </c>
      <c r="G45" s="59">
        <v>5190</v>
      </c>
      <c r="H45" s="58">
        <v>2298</v>
      </c>
      <c r="I45" s="58">
        <v>2526</v>
      </c>
      <c r="J45" s="58">
        <v>2594</v>
      </c>
      <c r="K45" s="58">
        <v>2664</v>
      </c>
      <c r="L45" s="59">
        <v>5862</v>
      </c>
      <c r="M45" s="58">
        <v>2574</v>
      </c>
      <c r="N45" s="58">
        <v>2505</v>
      </c>
      <c r="O45" s="58">
        <v>2632</v>
      </c>
      <c r="P45" s="58">
        <v>2649</v>
      </c>
      <c r="Q45" s="59">
        <v>6041</v>
      </c>
      <c r="R45" s="58">
        <v>2458</v>
      </c>
      <c r="S45" s="58">
        <v>1947</v>
      </c>
      <c r="T45" s="58">
        <v>2396</v>
      </c>
      <c r="U45" s="58" t="s">
        <v>125</v>
      </c>
      <c r="V45" s="59">
        <v>4537</v>
      </c>
    </row>
    <row r="46" spans="1:22" x14ac:dyDescent="0.25">
      <c r="A46" s="73" t="s">
        <v>90</v>
      </c>
      <c r="B46" s="74"/>
      <c r="C46" s="89">
        <v>0</v>
      </c>
      <c r="D46" s="89">
        <v>0</v>
      </c>
      <c r="E46" s="89">
        <v>0</v>
      </c>
      <c r="F46" s="89">
        <v>0</v>
      </c>
      <c r="G46" s="83">
        <v>0</v>
      </c>
      <c r="H46" s="89" t="str">
        <f t="shared" ref="H46:L46" si="1">IFERROR(VLOOKUP(CONCATENATE(H$5,$B46,"E"),DataA,3,FALSE),"-  ")</f>
        <v>-  </v>
      </c>
      <c r="I46" s="89" t="str">
        <f t="shared" si="1"/>
        <v>-  </v>
      </c>
      <c r="J46" s="89" t="str">
        <f t="shared" si="1"/>
        <v>-  </v>
      </c>
      <c r="K46" s="89" t="str">
        <f t="shared" si="1"/>
        <v>-  </v>
      </c>
      <c r="L46" s="83" t="str">
        <f t="shared" si="1"/>
        <v>-  </v>
      </c>
      <c r="M46" s="89">
        <v>0</v>
      </c>
      <c r="N46" s="89">
        <v>0</v>
      </c>
      <c r="O46" s="89">
        <v>0</v>
      </c>
      <c r="P46" s="89">
        <v>0</v>
      </c>
      <c r="Q46" s="83">
        <v>0</v>
      </c>
      <c r="R46" s="89">
        <v>0</v>
      </c>
      <c r="S46" s="89">
        <v>0</v>
      </c>
      <c r="T46" s="89">
        <v>0</v>
      </c>
      <c r="U46" s="89" t="s">
        <v>125</v>
      </c>
      <c r="V46" s="83">
        <v>0</v>
      </c>
    </row>
    <row r="47" spans="1:22" x14ac:dyDescent="0.25">
      <c r="A47" s="73"/>
      <c r="B47" s="74"/>
      <c r="C47" s="29"/>
      <c r="D47" s="29"/>
      <c r="E47" s="29"/>
      <c r="F47" s="29"/>
      <c r="G47" s="29"/>
      <c r="H47" s="51"/>
      <c r="I47" s="51"/>
      <c r="J47" s="51"/>
      <c r="K47" s="51"/>
      <c r="L47" s="51"/>
      <c r="M47" s="51"/>
      <c r="N47" s="51"/>
      <c r="O47" s="51"/>
      <c r="P47" s="51"/>
      <c r="Q47" s="51"/>
      <c r="R47" s="51"/>
      <c r="S47" s="51"/>
      <c r="T47" s="51"/>
      <c r="U47" s="51"/>
      <c r="V47" s="51"/>
    </row>
    <row r="48" spans="1:22" ht="12.75" customHeight="1" x14ac:dyDescent="0.25">
      <c r="A48" s="51"/>
      <c r="B48" s="75"/>
      <c r="C48" s="33"/>
      <c r="D48" s="67"/>
      <c r="E48" s="67"/>
      <c r="F48" s="67"/>
      <c r="G48" s="67"/>
      <c r="H48" s="33"/>
      <c r="I48" s="68"/>
      <c r="J48" s="68"/>
      <c r="K48" s="68"/>
      <c r="L48" s="68"/>
      <c r="M48" s="68"/>
      <c r="N48" s="68"/>
      <c r="O48" s="68"/>
      <c r="P48" s="68"/>
      <c r="Q48" s="68"/>
      <c r="R48" s="68"/>
      <c r="S48" s="68"/>
      <c r="T48" s="68"/>
      <c r="U48" s="68"/>
      <c r="V48" s="68"/>
    </row>
    <row r="49" spans="1:22" ht="15.55" x14ac:dyDescent="0.3">
      <c r="A49" s="76" t="s">
        <v>19</v>
      </c>
      <c r="B49" s="72" t="s">
        <v>2</v>
      </c>
      <c r="C49" s="52" t="s">
        <v>111</v>
      </c>
      <c r="D49" s="52" t="s">
        <v>112</v>
      </c>
      <c r="E49" s="52" t="s">
        <v>113</v>
      </c>
      <c r="F49" s="52" t="s">
        <v>114</v>
      </c>
      <c r="G49" s="52" t="s">
        <v>115</v>
      </c>
      <c r="H49" s="53" t="s">
        <v>116</v>
      </c>
      <c r="I49" s="53" t="s">
        <v>117</v>
      </c>
      <c r="J49" s="53" t="s">
        <v>118</v>
      </c>
      <c r="K49" s="53" t="s">
        <v>119</v>
      </c>
      <c r="L49" s="52" t="s">
        <v>149</v>
      </c>
      <c r="M49" s="53" t="s">
        <v>121</v>
      </c>
      <c r="N49" s="53" t="s">
        <v>122</v>
      </c>
      <c r="O49" s="53" t="s">
        <v>123</v>
      </c>
      <c r="P49" s="53" t="s">
        <v>124</v>
      </c>
      <c r="Q49" s="52" t="s">
        <v>150</v>
      </c>
      <c r="R49" s="53" t="s">
        <v>126</v>
      </c>
      <c r="S49" s="53" t="s">
        <v>127</v>
      </c>
      <c r="T49" s="53" t="s">
        <v>128</v>
      </c>
      <c r="U49" s="53" t="s">
        <v>129</v>
      </c>
      <c r="V49" s="52" t="s">
        <v>151</v>
      </c>
    </row>
    <row r="50" spans="1:22" ht="14.95" customHeight="1" x14ac:dyDescent="0.25">
      <c r="A50" s="54" t="s">
        <v>3</v>
      </c>
      <c r="B50" s="55"/>
      <c r="C50" s="56">
        <v>104804</v>
      </c>
      <c r="D50" s="56">
        <v>107897</v>
      </c>
      <c r="E50" s="56">
        <v>108444</v>
      </c>
      <c r="F50" s="56">
        <v>109740</v>
      </c>
      <c r="G50" s="56">
        <v>153046</v>
      </c>
      <c r="H50" s="56">
        <v>105775</v>
      </c>
      <c r="I50" s="56">
        <v>109071</v>
      </c>
      <c r="J50" s="56">
        <v>109569</v>
      </c>
      <c r="K50" s="56">
        <v>110964</v>
      </c>
      <c r="L50" s="56">
        <v>156330</v>
      </c>
      <c r="M50" s="56">
        <v>108369</v>
      </c>
      <c r="N50" s="56">
        <v>113672</v>
      </c>
      <c r="O50" s="56">
        <v>112846</v>
      </c>
      <c r="P50" s="56">
        <v>111926</v>
      </c>
      <c r="Q50" s="56">
        <v>160817</v>
      </c>
      <c r="R50" s="56">
        <v>108511</v>
      </c>
      <c r="S50" s="56">
        <v>100251</v>
      </c>
      <c r="T50" s="56">
        <v>100698</v>
      </c>
      <c r="U50" s="56" t="s">
        <v>125</v>
      </c>
      <c r="V50" s="56">
        <v>137624</v>
      </c>
    </row>
    <row r="51" spans="1:22" x14ac:dyDescent="0.25">
      <c r="A51" s="57" t="s">
        <v>4</v>
      </c>
      <c r="B51" s="55"/>
      <c r="C51" s="58">
        <v>3194</v>
      </c>
      <c r="D51" s="58">
        <v>3288</v>
      </c>
      <c r="E51" s="58">
        <v>3319</v>
      </c>
      <c r="F51" s="58">
        <v>3298</v>
      </c>
      <c r="G51" s="59">
        <v>4290</v>
      </c>
      <c r="H51" s="58">
        <v>3249</v>
      </c>
      <c r="I51" s="58">
        <v>3301</v>
      </c>
      <c r="J51" s="58">
        <v>3281</v>
      </c>
      <c r="K51" s="58">
        <v>3271</v>
      </c>
      <c r="L51" s="59">
        <v>4274</v>
      </c>
      <c r="M51" s="58">
        <v>3243</v>
      </c>
      <c r="N51" s="58">
        <v>3317</v>
      </c>
      <c r="O51" s="58">
        <v>3274</v>
      </c>
      <c r="P51" s="58">
        <v>3250</v>
      </c>
      <c r="Q51" s="59">
        <v>4295</v>
      </c>
      <c r="R51" s="58">
        <v>3214</v>
      </c>
      <c r="S51" s="58">
        <v>2930</v>
      </c>
      <c r="T51" s="58">
        <v>3003</v>
      </c>
      <c r="U51" s="58" t="s">
        <v>125</v>
      </c>
      <c r="V51" s="59">
        <v>3786</v>
      </c>
    </row>
    <row r="52" spans="1:22" x14ac:dyDescent="0.25">
      <c r="A52" s="60" t="s">
        <v>5</v>
      </c>
      <c r="B52" s="55"/>
      <c r="C52" s="58">
        <v>11581</v>
      </c>
      <c r="D52" s="58">
        <v>11925</v>
      </c>
      <c r="E52" s="58">
        <v>11906</v>
      </c>
      <c r="F52" s="58">
        <v>11992</v>
      </c>
      <c r="G52" s="59">
        <v>15706</v>
      </c>
      <c r="H52" s="58">
        <v>11650</v>
      </c>
      <c r="I52" s="58">
        <v>11941</v>
      </c>
      <c r="J52" s="58">
        <v>11996</v>
      </c>
      <c r="K52" s="58">
        <v>12021</v>
      </c>
      <c r="L52" s="59">
        <v>15988</v>
      </c>
      <c r="M52" s="58">
        <v>11770</v>
      </c>
      <c r="N52" s="58">
        <v>12234</v>
      </c>
      <c r="O52" s="58">
        <v>12291</v>
      </c>
      <c r="P52" s="58">
        <v>12342</v>
      </c>
      <c r="Q52" s="59">
        <v>16502</v>
      </c>
      <c r="R52" s="58">
        <v>12118</v>
      </c>
      <c r="S52" s="58">
        <v>11495</v>
      </c>
      <c r="T52" s="58">
        <v>11534</v>
      </c>
      <c r="U52" s="58" t="s">
        <v>125</v>
      </c>
      <c r="V52" s="59">
        <v>14882</v>
      </c>
    </row>
    <row r="53" spans="1:22" x14ac:dyDescent="0.25">
      <c r="A53" s="60" t="s">
        <v>81</v>
      </c>
      <c r="B53" s="55"/>
      <c r="C53" s="58">
        <v>8855</v>
      </c>
      <c r="D53" s="58">
        <v>9090</v>
      </c>
      <c r="E53" s="58">
        <v>9083</v>
      </c>
      <c r="F53" s="58">
        <v>9146</v>
      </c>
      <c r="G53" s="59">
        <v>11938</v>
      </c>
      <c r="H53" s="58">
        <v>8943</v>
      </c>
      <c r="I53" s="58">
        <v>9148</v>
      </c>
      <c r="J53" s="58">
        <v>9188</v>
      </c>
      <c r="K53" s="58">
        <v>9191</v>
      </c>
      <c r="L53" s="59">
        <v>12133</v>
      </c>
      <c r="M53" s="58">
        <v>9013</v>
      </c>
      <c r="N53" s="58">
        <v>9446</v>
      </c>
      <c r="O53" s="58">
        <v>9245</v>
      </c>
      <c r="P53" s="58">
        <v>9065</v>
      </c>
      <c r="Q53" s="59">
        <v>12237</v>
      </c>
      <c r="R53" s="58">
        <v>8815</v>
      </c>
      <c r="S53" s="58">
        <v>8196</v>
      </c>
      <c r="T53" s="58">
        <v>8181</v>
      </c>
      <c r="U53" s="58" t="s">
        <v>125</v>
      </c>
      <c r="V53" s="59">
        <v>10504</v>
      </c>
    </row>
    <row r="54" spans="1:22" ht="8.1999999999999993" customHeight="1" x14ac:dyDescent="0.25">
      <c r="A54" s="61"/>
      <c r="B54" s="62"/>
      <c r="C54" s="58"/>
      <c r="D54" s="58"/>
      <c r="E54" s="58"/>
      <c r="F54" s="58"/>
      <c r="G54" s="59"/>
      <c r="H54" s="58"/>
      <c r="I54" s="58"/>
      <c r="J54" s="58"/>
      <c r="K54" s="58"/>
      <c r="L54" s="59"/>
      <c r="M54" s="58"/>
      <c r="N54" s="58"/>
      <c r="O54" s="58"/>
      <c r="P54" s="58"/>
      <c r="Q54" s="59"/>
      <c r="R54" s="58"/>
      <c r="S54" s="58"/>
      <c r="T54" s="58"/>
      <c r="U54" s="58"/>
      <c r="V54" s="59"/>
    </row>
    <row r="55" spans="1:22" x14ac:dyDescent="0.25">
      <c r="A55" s="60" t="s">
        <v>7</v>
      </c>
      <c r="B55" s="55"/>
      <c r="C55" s="58">
        <v>9375</v>
      </c>
      <c r="D55" s="58">
        <v>9526</v>
      </c>
      <c r="E55" s="58">
        <v>9508</v>
      </c>
      <c r="F55" s="58">
        <v>9592</v>
      </c>
      <c r="G55" s="59">
        <v>12521</v>
      </c>
      <c r="H55" s="58">
        <v>9408</v>
      </c>
      <c r="I55" s="58">
        <v>9606</v>
      </c>
      <c r="J55" s="58">
        <v>9626</v>
      </c>
      <c r="K55" s="58">
        <v>9525</v>
      </c>
      <c r="L55" s="59">
        <v>12577</v>
      </c>
      <c r="M55" s="58">
        <v>9450</v>
      </c>
      <c r="N55" s="58">
        <v>9760</v>
      </c>
      <c r="O55" s="58">
        <v>9634</v>
      </c>
      <c r="P55" s="58">
        <v>9469</v>
      </c>
      <c r="Q55" s="59">
        <v>12656</v>
      </c>
      <c r="R55" s="58">
        <v>9228</v>
      </c>
      <c r="S55" s="58">
        <v>8578</v>
      </c>
      <c r="T55" s="58">
        <v>8451</v>
      </c>
      <c r="U55" s="58" t="s">
        <v>125</v>
      </c>
      <c r="V55" s="59">
        <v>10944</v>
      </c>
    </row>
    <row r="56" spans="1:22" x14ac:dyDescent="0.25">
      <c r="A56" s="60" t="s">
        <v>8</v>
      </c>
      <c r="B56" s="55"/>
      <c r="C56" s="58">
        <v>11207</v>
      </c>
      <c r="D56" s="58">
        <v>11441</v>
      </c>
      <c r="E56" s="58">
        <v>11416</v>
      </c>
      <c r="F56" s="58">
        <v>11478</v>
      </c>
      <c r="G56" s="59">
        <v>14857</v>
      </c>
      <c r="H56" s="58">
        <v>11208</v>
      </c>
      <c r="I56" s="58">
        <v>11532</v>
      </c>
      <c r="J56" s="58">
        <v>11457</v>
      </c>
      <c r="K56" s="58">
        <v>11379</v>
      </c>
      <c r="L56" s="59">
        <v>14901</v>
      </c>
      <c r="M56" s="58">
        <v>11193</v>
      </c>
      <c r="N56" s="58">
        <v>11580</v>
      </c>
      <c r="O56" s="58">
        <v>11407</v>
      </c>
      <c r="P56" s="58">
        <v>11184</v>
      </c>
      <c r="Q56" s="59">
        <v>14867</v>
      </c>
      <c r="R56" s="58">
        <v>10930</v>
      </c>
      <c r="S56" s="58">
        <v>10121</v>
      </c>
      <c r="T56" s="58">
        <v>10142</v>
      </c>
      <c r="U56" s="58" t="s">
        <v>125</v>
      </c>
      <c r="V56" s="59">
        <v>12976</v>
      </c>
    </row>
    <row r="57" spans="1:22" ht="8.1999999999999993" customHeight="1" x14ac:dyDescent="0.25">
      <c r="A57" s="61"/>
      <c r="B57" s="62"/>
      <c r="C57" s="58"/>
      <c r="D57" s="58"/>
      <c r="E57" s="58"/>
      <c r="F57" s="58"/>
      <c r="G57" s="29"/>
      <c r="H57" s="58"/>
      <c r="I57" s="58"/>
      <c r="J57" s="58"/>
      <c r="K57" s="58"/>
      <c r="L57" s="29"/>
      <c r="M57" s="58"/>
      <c r="N57" s="58"/>
      <c r="O57" s="58"/>
      <c r="P57" s="58"/>
      <c r="Q57" s="29"/>
      <c r="R57" s="58"/>
      <c r="S57" s="58"/>
      <c r="T57" s="58"/>
      <c r="U57" s="58"/>
      <c r="V57" s="29"/>
    </row>
    <row r="58" spans="1:22" x14ac:dyDescent="0.25">
      <c r="A58" s="57" t="s">
        <v>16</v>
      </c>
      <c r="B58" s="55"/>
      <c r="C58" s="58">
        <v>12507</v>
      </c>
      <c r="D58" s="58">
        <v>12715</v>
      </c>
      <c r="E58" s="58">
        <v>12772</v>
      </c>
      <c r="F58" s="58">
        <v>12872</v>
      </c>
      <c r="G58" s="59">
        <v>17185</v>
      </c>
      <c r="H58" s="58">
        <v>12521</v>
      </c>
      <c r="I58" s="58">
        <v>12782</v>
      </c>
      <c r="J58" s="58">
        <v>12733</v>
      </c>
      <c r="K58" s="58">
        <v>12693</v>
      </c>
      <c r="L58" s="59">
        <v>17156</v>
      </c>
      <c r="M58" s="58">
        <v>12473</v>
      </c>
      <c r="N58" s="58">
        <v>12928</v>
      </c>
      <c r="O58" s="58">
        <v>12629</v>
      </c>
      <c r="P58" s="58">
        <v>12603</v>
      </c>
      <c r="Q58" s="59">
        <v>17254</v>
      </c>
      <c r="R58" s="58">
        <v>12231</v>
      </c>
      <c r="S58" s="58">
        <v>11262</v>
      </c>
      <c r="T58" s="58">
        <v>11167</v>
      </c>
      <c r="U58" s="58" t="s">
        <v>125</v>
      </c>
      <c r="V58" s="59">
        <v>14855</v>
      </c>
    </row>
    <row r="59" spans="1:22" x14ac:dyDescent="0.25">
      <c r="A59" s="60" t="s">
        <v>9</v>
      </c>
      <c r="B59" s="55"/>
      <c r="C59" s="58">
        <v>18888</v>
      </c>
      <c r="D59" s="58">
        <v>19580</v>
      </c>
      <c r="E59" s="58">
        <v>19718</v>
      </c>
      <c r="F59" s="58">
        <v>19986</v>
      </c>
      <c r="G59" s="59">
        <v>29614</v>
      </c>
      <c r="H59" s="58">
        <v>19033</v>
      </c>
      <c r="I59" s="58">
        <v>19638</v>
      </c>
      <c r="J59" s="58">
        <v>19852</v>
      </c>
      <c r="K59" s="58">
        <v>20285</v>
      </c>
      <c r="L59" s="59">
        <v>30119</v>
      </c>
      <c r="M59" s="58">
        <v>19762</v>
      </c>
      <c r="N59" s="58">
        <v>20665</v>
      </c>
      <c r="O59" s="58">
        <v>20584</v>
      </c>
      <c r="P59" s="58">
        <v>20502</v>
      </c>
      <c r="Q59" s="59">
        <v>31066</v>
      </c>
      <c r="R59" s="58">
        <v>19581</v>
      </c>
      <c r="S59" s="58">
        <v>17164</v>
      </c>
      <c r="T59" s="58">
        <v>17888</v>
      </c>
      <c r="U59" s="58" t="s">
        <v>125</v>
      </c>
      <c r="V59" s="59">
        <v>25837</v>
      </c>
    </row>
    <row r="60" spans="1:22" x14ac:dyDescent="0.25">
      <c r="A60" s="60" t="s">
        <v>10</v>
      </c>
      <c r="B60" s="55"/>
      <c r="C60" s="58">
        <v>19026</v>
      </c>
      <c r="D60" s="58">
        <v>19472</v>
      </c>
      <c r="E60" s="58">
        <v>19617</v>
      </c>
      <c r="F60" s="58">
        <v>19740</v>
      </c>
      <c r="G60" s="59">
        <v>26928</v>
      </c>
      <c r="H60" s="58">
        <v>19164</v>
      </c>
      <c r="I60" s="58">
        <v>19594</v>
      </c>
      <c r="J60" s="58">
        <v>19680</v>
      </c>
      <c r="K60" s="58">
        <v>20064</v>
      </c>
      <c r="L60" s="59">
        <v>27606</v>
      </c>
      <c r="M60" s="58">
        <v>19886</v>
      </c>
      <c r="N60" s="58">
        <v>20946</v>
      </c>
      <c r="O60" s="58">
        <v>21013</v>
      </c>
      <c r="P60" s="58">
        <v>21061</v>
      </c>
      <c r="Q60" s="59">
        <v>29103</v>
      </c>
      <c r="R60" s="58">
        <v>20636</v>
      </c>
      <c r="S60" s="58">
        <v>19579</v>
      </c>
      <c r="T60" s="58">
        <v>19649</v>
      </c>
      <c r="U60" s="58" t="s">
        <v>125</v>
      </c>
      <c r="V60" s="59">
        <v>25986</v>
      </c>
    </row>
    <row r="61" spans="1:22" x14ac:dyDescent="0.25">
      <c r="A61" s="60" t="s">
        <v>11</v>
      </c>
      <c r="B61" s="55"/>
      <c r="C61" s="58">
        <v>9743</v>
      </c>
      <c r="D61" s="58">
        <v>10070</v>
      </c>
      <c r="E61" s="58">
        <v>10147</v>
      </c>
      <c r="F61" s="58">
        <v>10257</v>
      </c>
      <c r="G61" s="59">
        <v>13657</v>
      </c>
      <c r="H61" s="58">
        <v>9887</v>
      </c>
      <c r="I61" s="58">
        <v>10142</v>
      </c>
      <c r="J61" s="58">
        <v>10087</v>
      </c>
      <c r="K61" s="58">
        <v>10107</v>
      </c>
      <c r="L61" s="59">
        <v>13810</v>
      </c>
      <c r="M61" s="58">
        <v>9862</v>
      </c>
      <c r="N61" s="58">
        <v>10188</v>
      </c>
      <c r="O61" s="58">
        <v>10146</v>
      </c>
      <c r="P61" s="58">
        <v>9897</v>
      </c>
      <c r="Q61" s="59">
        <v>13851</v>
      </c>
      <c r="R61" s="58">
        <v>9674</v>
      </c>
      <c r="S61" s="58">
        <v>8880</v>
      </c>
      <c r="T61" s="58">
        <v>8914</v>
      </c>
      <c r="U61" s="58" t="s">
        <v>125</v>
      </c>
      <c r="V61" s="59">
        <v>11756</v>
      </c>
    </row>
    <row r="62" spans="1:22" ht="8.1999999999999993" customHeight="1" x14ac:dyDescent="0.25">
      <c r="A62" s="61"/>
      <c r="B62" s="62"/>
      <c r="C62" s="58"/>
      <c r="D62" s="58"/>
      <c r="E62" s="58"/>
      <c r="F62" s="58"/>
      <c r="G62" s="29"/>
      <c r="H62" s="58"/>
      <c r="I62" s="58"/>
      <c r="J62" s="58"/>
      <c r="K62" s="58"/>
      <c r="L62" s="29"/>
      <c r="M62" s="58"/>
      <c r="N62" s="58"/>
      <c r="O62" s="58"/>
      <c r="P62" s="58"/>
      <c r="Q62" s="29"/>
      <c r="R62" s="58"/>
      <c r="S62" s="58"/>
      <c r="T62" s="58"/>
      <c r="U62" s="58"/>
      <c r="V62" s="29"/>
    </row>
    <row r="63" spans="1:22" x14ac:dyDescent="0.25">
      <c r="A63" s="63" t="s">
        <v>12</v>
      </c>
      <c r="B63" s="55"/>
      <c r="C63" s="64">
        <v>89307</v>
      </c>
      <c r="D63" s="64">
        <v>91848</v>
      </c>
      <c r="E63" s="64">
        <v>92266</v>
      </c>
      <c r="F63" s="64">
        <v>93208</v>
      </c>
      <c r="G63" s="59">
        <v>128665</v>
      </c>
      <c r="H63" s="64">
        <v>89798</v>
      </c>
      <c r="I63" s="64">
        <v>92387</v>
      </c>
      <c r="J63" s="64">
        <v>92610</v>
      </c>
      <c r="K63" s="64">
        <v>93437</v>
      </c>
      <c r="L63" s="59">
        <v>130376</v>
      </c>
      <c r="M63" s="64">
        <v>91275</v>
      </c>
      <c r="N63" s="64">
        <v>95497</v>
      </c>
      <c r="O63" s="64">
        <v>94871</v>
      </c>
      <c r="P63" s="64">
        <v>94176</v>
      </c>
      <c r="Q63" s="59">
        <v>133452</v>
      </c>
      <c r="R63" s="64">
        <v>91187</v>
      </c>
      <c r="S63" s="64">
        <v>84517</v>
      </c>
      <c r="T63" s="64">
        <v>84731</v>
      </c>
      <c r="U63" s="64" t="s">
        <v>125</v>
      </c>
      <c r="V63" s="59">
        <v>114694</v>
      </c>
    </row>
    <row r="64" spans="1:22" x14ac:dyDescent="0.25">
      <c r="A64" s="63" t="s">
        <v>13</v>
      </c>
      <c r="B64" s="55"/>
      <c r="C64" s="58">
        <v>3827</v>
      </c>
      <c r="D64" s="58">
        <v>3928</v>
      </c>
      <c r="E64" s="58">
        <v>3939</v>
      </c>
      <c r="F64" s="58">
        <v>3958</v>
      </c>
      <c r="G64" s="59">
        <v>5212</v>
      </c>
      <c r="H64" s="58">
        <v>3827</v>
      </c>
      <c r="I64" s="58">
        <v>3929</v>
      </c>
      <c r="J64" s="58">
        <v>3884</v>
      </c>
      <c r="K64" s="58">
        <v>3875</v>
      </c>
      <c r="L64" s="59">
        <v>5176</v>
      </c>
      <c r="M64" s="58">
        <v>3860</v>
      </c>
      <c r="N64" s="58">
        <v>4034</v>
      </c>
      <c r="O64" s="58">
        <v>3963</v>
      </c>
      <c r="P64" s="58">
        <v>3878</v>
      </c>
      <c r="Q64" s="59">
        <v>5243</v>
      </c>
      <c r="R64" s="58">
        <v>3829</v>
      </c>
      <c r="S64" s="58">
        <v>3487</v>
      </c>
      <c r="T64" s="58">
        <v>3531</v>
      </c>
      <c r="U64" s="58" t="s">
        <v>125</v>
      </c>
      <c r="V64" s="59">
        <v>4592</v>
      </c>
    </row>
    <row r="65" spans="1:22" x14ac:dyDescent="0.25">
      <c r="A65" s="63" t="s">
        <v>14</v>
      </c>
      <c r="B65" s="55"/>
      <c r="C65" s="58">
        <v>6373</v>
      </c>
      <c r="D65" s="58">
        <v>6520</v>
      </c>
      <c r="E65" s="58">
        <v>6576</v>
      </c>
      <c r="F65" s="58">
        <v>6608</v>
      </c>
      <c r="G65" s="59">
        <v>8875</v>
      </c>
      <c r="H65" s="58">
        <v>6472</v>
      </c>
      <c r="I65" s="58">
        <v>6646</v>
      </c>
      <c r="J65" s="58">
        <v>6660</v>
      </c>
      <c r="K65" s="58">
        <v>6664</v>
      </c>
      <c r="L65" s="59">
        <v>8986</v>
      </c>
      <c r="M65" s="58">
        <v>6624</v>
      </c>
      <c r="N65" s="58">
        <v>6890</v>
      </c>
      <c r="O65" s="58">
        <v>6797</v>
      </c>
      <c r="P65" s="58">
        <v>6713</v>
      </c>
      <c r="Q65" s="59">
        <v>9219</v>
      </c>
      <c r="R65" s="58">
        <v>6528</v>
      </c>
      <c r="S65" s="58">
        <v>5911</v>
      </c>
      <c r="T65" s="58">
        <v>6003</v>
      </c>
      <c r="U65" s="58" t="s">
        <v>125</v>
      </c>
      <c r="V65" s="59">
        <v>7959</v>
      </c>
    </row>
    <row r="66" spans="1:22" x14ac:dyDescent="0.25">
      <c r="A66" s="63" t="s">
        <v>15</v>
      </c>
      <c r="B66" s="55"/>
      <c r="C66" s="58">
        <v>6466</v>
      </c>
      <c r="D66" s="58">
        <v>6686</v>
      </c>
      <c r="E66" s="58">
        <v>6677</v>
      </c>
      <c r="F66" s="58">
        <v>6732</v>
      </c>
      <c r="G66" s="59">
        <v>8711</v>
      </c>
      <c r="H66" s="58">
        <v>6499</v>
      </c>
      <c r="I66" s="58">
        <v>6670</v>
      </c>
      <c r="J66" s="58">
        <v>6744</v>
      </c>
      <c r="K66" s="58">
        <v>6813</v>
      </c>
      <c r="L66" s="59">
        <v>8824</v>
      </c>
      <c r="M66" s="58">
        <v>6501</v>
      </c>
      <c r="N66" s="58">
        <v>6962</v>
      </c>
      <c r="O66" s="58">
        <v>6838</v>
      </c>
      <c r="P66" s="58">
        <v>6681</v>
      </c>
      <c r="Q66" s="59">
        <v>8938</v>
      </c>
      <c r="R66" s="58">
        <v>6502</v>
      </c>
      <c r="S66" s="58">
        <v>5958</v>
      </c>
      <c r="T66" s="58">
        <v>5803</v>
      </c>
      <c r="U66" s="58" t="s">
        <v>125</v>
      </c>
      <c r="V66" s="59">
        <v>7679</v>
      </c>
    </row>
    <row r="67" spans="1:22" x14ac:dyDescent="0.25">
      <c r="A67" s="63" t="s">
        <v>89</v>
      </c>
      <c r="B67" s="55"/>
      <c r="C67" s="58">
        <v>3044</v>
      </c>
      <c r="D67" s="58">
        <v>3185</v>
      </c>
      <c r="E67" s="58">
        <v>3229</v>
      </c>
      <c r="F67" s="58">
        <v>3452</v>
      </c>
      <c r="G67" s="59">
        <v>6567</v>
      </c>
      <c r="H67" s="58">
        <v>3401</v>
      </c>
      <c r="I67" s="58">
        <v>3714</v>
      </c>
      <c r="J67" s="58">
        <v>3935</v>
      </c>
      <c r="K67" s="58">
        <v>4367</v>
      </c>
      <c r="L67" s="59">
        <v>7923</v>
      </c>
      <c r="M67" s="58">
        <v>4362</v>
      </c>
      <c r="N67" s="58">
        <v>4606</v>
      </c>
      <c r="O67" s="58">
        <v>4636</v>
      </c>
      <c r="P67" s="58">
        <v>4708</v>
      </c>
      <c r="Q67" s="59">
        <v>8983</v>
      </c>
      <c r="R67" s="58">
        <v>4680</v>
      </c>
      <c r="S67" s="58">
        <v>4199</v>
      </c>
      <c r="T67" s="58">
        <v>4606</v>
      </c>
      <c r="U67" s="58" t="s">
        <v>125</v>
      </c>
      <c r="V67" s="59">
        <v>7356</v>
      </c>
    </row>
    <row r="68" spans="1:22" x14ac:dyDescent="0.25">
      <c r="A68" s="73" t="s">
        <v>90</v>
      </c>
      <c r="B68" s="74"/>
      <c r="C68" s="89">
        <v>0</v>
      </c>
      <c r="D68" s="89">
        <v>0</v>
      </c>
      <c r="E68" s="89">
        <v>0</v>
      </c>
      <c r="F68" s="89">
        <v>0</v>
      </c>
      <c r="G68" s="83">
        <v>0</v>
      </c>
      <c r="H68" s="89" t="str">
        <f t="shared" ref="H68:L68" si="2">IFERROR(VLOOKUP(CONCATENATE(H$5,$B68,"X"),DataA,3,FALSE),"-  ")</f>
        <v>-  </v>
      </c>
      <c r="I68" s="89" t="str">
        <f t="shared" si="2"/>
        <v>-  </v>
      </c>
      <c r="J68" s="89" t="str">
        <f t="shared" si="2"/>
        <v>-  </v>
      </c>
      <c r="K68" s="89" t="str">
        <f t="shared" si="2"/>
        <v>-  </v>
      </c>
      <c r="L68" s="83" t="str">
        <f t="shared" si="2"/>
        <v>-  </v>
      </c>
      <c r="M68" s="89">
        <v>0</v>
      </c>
      <c r="N68" s="89">
        <v>0</v>
      </c>
      <c r="O68" s="89">
        <v>0</v>
      </c>
      <c r="P68" s="89">
        <v>0</v>
      </c>
      <c r="Q68" s="83">
        <v>0</v>
      </c>
      <c r="R68" s="89">
        <v>0</v>
      </c>
      <c r="S68" s="89">
        <v>0</v>
      </c>
      <c r="T68" s="89">
        <v>0</v>
      </c>
      <c r="U68" s="89" t="s">
        <v>125</v>
      </c>
      <c r="V68" s="83">
        <v>0</v>
      </c>
    </row>
    <row r="70" spans="1:22" ht="14.4" x14ac:dyDescent="0.25">
      <c r="A70" s="50" t="s">
        <v>84</v>
      </c>
    </row>
    <row r="71" spans="1:22" x14ac:dyDescent="0.25">
      <c r="A71" s="51" t="s">
        <v>87</v>
      </c>
    </row>
    <row r="72" spans="1:22" x14ac:dyDescent="0.25">
      <c r="A72" s="51" t="s">
        <v>83</v>
      </c>
    </row>
    <row r="73" spans="1:22" x14ac:dyDescent="0.25">
      <c r="A73" s="51" t="s">
        <v>146</v>
      </c>
    </row>
    <row r="74" spans="1:22" x14ac:dyDescent="0.25">
      <c r="A74" s="51"/>
    </row>
    <row r="75" spans="1:22" ht="14.4" x14ac:dyDescent="0.3">
      <c r="A75" s="49" t="s">
        <v>145</v>
      </c>
    </row>
  </sheetData>
  <phoneticPr fontId="0" type="noConversion"/>
  <hyperlinks>
    <hyperlink ref="A75" location="Title!A1" display="Return to Title and Contents" xr:uid="{0DA7D81A-8A03-4511-94FD-3D90791B7961}"/>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4_x000D_&amp;1#&amp;"Calibri"&amp;10&amp;K000000OFFICIAL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pageSetUpPr fitToPage="1"/>
  </sheetPr>
  <dimension ref="A1:V75"/>
  <sheetViews>
    <sheetView showGridLines="0" zoomScaleNormal="100" workbookViewId="0"/>
  </sheetViews>
  <sheetFormatPr defaultRowHeight="12.75" x14ac:dyDescent="0.25"/>
  <cols>
    <col min="1" max="1" width="27.296875" customWidth="1"/>
    <col min="2" max="2" width="11.09765625" customWidth="1"/>
    <col min="3" max="6" width="10.09765625" customWidth="1"/>
    <col min="8" max="11" width="10.09765625" customWidth="1"/>
    <col min="13" max="16" width="10.09765625" customWidth="1"/>
    <col min="18" max="21" width="10.09765625" customWidth="1"/>
  </cols>
  <sheetData>
    <row r="1" spans="1:22" ht="17.75" x14ac:dyDescent="0.35">
      <c r="A1" s="101" t="s">
        <v>88</v>
      </c>
      <c r="B1" s="18"/>
      <c r="G1" s="23"/>
      <c r="L1" s="23"/>
      <c r="Q1" s="23"/>
      <c r="V1" s="103" t="s">
        <v>128</v>
      </c>
    </row>
    <row r="2" spans="1:22" ht="17.75" x14ac:dyDescent="0.35">
      <c r="A2" s="18"/>
      <c r="B2" s="18"/>
      <c r="G2" s="23"/>
      <c r="L2" s="23"/>
      <c r="Q2" s="23"/>
      <c r="V2" s="103" t="s">
        <v>130</v>
      </c>
    </row>
    <row r="3" spans="1:22" ht="17.75" x14ac:dyDescent="0.35">
      <c r="A3" s="102" t="s">
        <v>108</v>
      </c>
      <c r="B3" s="39"/>
      <c r="C3" s="39"/>
      <c r="D3" s="39"/>
      <c r="E3" s="39"/>
      <c r="F3" s="39"/>
      <c r="G3" s="39"/>
      <c r="H3" s="39"/>
      <c r="I3" s="39"/>
      <c r="J3" s="39"/>
      <c r="K3" s="39"/>
      <c r="L3" s="39"/>
      <c r="M3" s="39"/>
      <c r="N3" s="39"/>
      <c r="O3" s="39"/>
      <c r="P3" s="39"/>
      <c r="Q3" s="39"/>
      <c r="R3" s="39"/>
      <c r="S3" s="39"/>
      <c r="T3" s="39"/>
      <c r="U3" s="39"/>
      <c r="V3" s="39"/>
    </row>
    <row r="4" spans="1:22" ht="12.75" customHeight="1" x14ac:dyDescent="0.25">
      <c r="A4" s="18"/>
      <c r="B4" s="18"/>
      <c r="C4" s="22"/>
      <c r="D4" s="22"/>
      <c r="E4" s="22"/>
      <c r="F4" s="22"/>
      <c r="G4" s="22"/>
      <c r="H4" s="30"/>
      <c r="I4" s="38"/>
      <c r="J4" s="38"/>
      <c r="K4" s="38"/>
      <c r="L4" s="38"/>
      <c r="M4" s="38"/>
      <c r="N4" s="38"/>
      <c r="O4" s="38"/>
      <c r="P4" s="38"/>
      <c r="Q4" s="38"/>
      <c r="R4" s="38"/>
      <c r="S4" s="38"/>
      <c r="T4" s="38"/>
      <c r="U4" s="38"/>
      <c r="V4" s="38"/>
    </row>
    <row r="5" spans="1:22" ht="15.55" x14ac:dyDescent="0.3">
      <c r="A5" s="77" t="s">
        <v>76</v>
      </c>
      <c r="B5" s="78" t="s">
        <v>2</v>
      </c>
      <c r="C5" s="52" t="s">
        <v>111</v>
      </c>
      <c r="D5" s="52" t="s">
        <v>112</v>
      </c>
      <c r="E5" s="52" t="s">
        <v>113</v>
      </c>
      <c r="F5" s="52" t="s">
        <v>114</v>
      </c>
      <c r="G5" s="52" t="s">
        <v>115</v>
      </c>
      <c r="H5" s="53" t="s">
        <v>116</v>
      </c>
      <c r="I5" s="53" t="s">
        <v>117</v>
      </c>
      <c r="J5" s="53" t="s">
        <v>118</v>
      </c>
      <c r="K5" s="53" t="s">
        <v>119</v>
      </c>
      <c r="L5" s="52" t="s">
        <v>149</v>
      </c>
      <c r="M5" s="53" t="s">
        <v>121</v>
      </c>
      <c r="N5" s="53" t="s">
        <v>122</v>
      </c>
      <c r="O5" s="53" t="s">
        <v>123</v>
      </c>
      <c r="P5" s="53" t="s">
        <v>124</v>
      </c>
      <c r="Q5" s="52" t="s">
        <v>150</v>
      </c>
      <c r="R5" s="53" t="s">
        <v>126</v>
      </c>
      <c r="S5" s="53" t="s">
        <v>127</v>
      </c>
      <c r="T5" s="53" t="s">
        <v>128</v>
      </c>
      <c r="U5" s="53" t="s">
        <v>129</v>
      </c>
      <c r="V5" s="52" t="s">
        <v>151</v>
      </c>
    </row>
    <row r="6" spans="1:22" x14ac:dyDescent="0.25">
      <c r="A6" s="54" t="s">
        <v>3</v>
      </c>
      <c r="B6" s="55"/>
      <c r="C6" s="56">
        <v>85751</v>
      </c>
      <c r="D6" s="56">
        <v>88677</v>
      </c>
      <c r="E6" s="56">
        <v>88928</v>
      </c>
      <c r="F6" s="56">
        <v>89585</v>
      </c>
      <c r="G6" s="56">
        <v>119843</v>
      </c>
      <c r="H6" s="56">
        <v>86191</v>
      </c>
      <c r="I6" s="56">
        <v>88938</v>
      </c>
      <c r="J6" s="56">
        <v>89070</v>
      </c>
      <c r="K6" s="56">
        <v>89434</v>
      </c>
      <c r="L6" s="56">
        <v>121430</v>
      </c>
      <c r="M6" s="56">
        <v>87146</v>
      </c>
      <c r="N6" s="56">
        <v>92409</v>
      </c>
      <c r="O6" s="56">
        <v>90699</v>
      </c>
      <c r="P6" s="56">
        <v>88644</v>
      </c>
      <c r="Q6" s="56">
        <v>122981</v>
      </c>
      <c r="R6" s="56">
        <v>85885</v>
      </c>
      <c r="S6" s="56">
        <v>81199</v>
      </c>
      <c r="T6" s="56">
        <v>76537</v>
      </c>
      <c r="U6" s="56" t="s">
        <v>125</v>
      </c>
      <c r="V6" s="56">
        <v>103498</v>
      </c>
    </row>
    <row r="7" spans="1:22" x14ac:dyDescent="0.25">
      <c r="A7" s="57" t="s">
        <v>4</v>
      </c>
      <c r="B7" s="55"/>
      <c r="C7" s="58">
        <v>1647</v>
      </c>
      <c r="D7" s="58">
        <v>1737</v>
      </c>
      <c r="E7" s="58">
        <v>1732</v>
      </c>
      <c r="F7" s="58">
        <v>1723</v>
      </c>
      <c r="G7" s="59">
        <v>2300</v>
      </c>
      <c r="H7" s="58">
        <v>1676</v>
      </c>
      <c r="I7" s="58">
        <v>1732</v>
      </c>
      <c r="J7" s="58">
        <v>1712</v>
      </c>
      <c r="K7" s="58">
        <v>1683</v>
      </c>
      <c r="L7" s="59">
        <v>2276</v>
      </c>
      <c r="M7" s="58">
        <v>1658</v>
      </c>
      <c r="N7" s="58">
        <v>1708</v>
      </c>
      <c r="O7" s="58">
        <v>1693</v>
      </c>
      <c r="P7" s="58">
        <v>1642</v>
      </c>
      <c r="Q7" s="59">
        <v>2267</v>
      </c>
      <c r="R7" s="58">
        <v>1596</v>
      </c>
      <c r="S7" s="58">
        <v>1514</v>
      </c>
      <c r="T7" s="58">
        <v>1427</v>
      </c>
      <c r="U7" s="58" t="s">
        <v>125</v>
      </c>
      <c r="V7" s="59">
        <v>1884</v>
      </c>
    </row>
    <row r="8" spans="1:22" x14ac:dyDescent="0.25">
      <c r="A8" s="60" t="s">
        <v>5</v>
      </c>
      <c r="B8" s="55"/>
      <c r="C8" s="58">
        <v>8173</v>
      </c>
      <c r="D8" s="58">
        <v>8463</v>
      </c>
      <c r="E8" s="58">
        <v>8464</v>
      </c>
      <c r="F8" s="58">
        <v>8506</v>
      </c>
      <c r="G8" s="59">
        <v>11006</v>
      </c>
      <c r="H8" s="58">
        <v>8193</v>
      </c>
      <c r="I8" s="58">
        <v>8437</v>
      </c>
      <c r="J8" s="58">
        <v>8437</v>
      </c>
      <c r="K8" s="58">
        <v>8434</v>
      </c>
      <c r="L8" s="59">
        <v>11118</v>
      </c>
      <c r="M8" s="58">
        <v>8216</v>
      </c>
      <c r="N8" s="58">
        <v>8624</v>
      </c>
      <c r="O8" s="58">
        <v>8624</v>
      </c>
      <c r="P8" s="58">
        <v>8605</v>
      </c>
      <c r="Q8" s="59">
        <v>11446</v>
      </c>
      <c r="R8" s="58">
        <v>8367</v>
      </c>
      <c r="S8" s="58">
        <v>8186</v>
      </c>
      <c r="T8" s="58">
        <v>7814</v>
      </c>
      <c r="U8" s="58" t="s">
        <v>125</v>
      </c>
      <c r="V8" s="59">
        <v>10175</v>
      </c>
    </row>
    <row r="9" spans="1:22" x14ac:dyDescent="0.25">
      <c r="A9" s="60" t="s">
        <v>81</v>
      </c>
      <c r="B9" s="55"/>
      <c r="C9" s="58">
        <v>6148</v>
      </c>
      <c r="D9" s="58">
        <v>6366</v>
      </c>
      <c r="E9" s="58">
        <v>6340</v>
      </c>
      <c r="F9" s="58">
        <v>6364</v>
      </c>
      <c r="G9" s="59">
        <v>8258</v>
      </c>
      <c r="H9" s="58">
        <v>6172</v>
      </c>
      <c r="I9" s="58">
        <v>6332</v>
      </c>
      <c r="J9" s="58">
        <v>6389</v>
      </c>
      <c r="K9" s="58">
        <v>6352</v>
      </c>
      <c r="L9" s="59">
        <v>8359</v>
      </c>
      <c r="M9" s="58">
        <v>6178</v>
      </c>
      <c r="N9" s="58">
        <v>6490</v>
      </c>
      <c r="O9" s="58">
        <v>6271</v>
      </c>
      <c r="P9" s="58">
        <v>6090</v>
      </c>
      <c r="Q9" s="59">
        <v>8206</v>
      </c>
      <c r="R9" s="58">
        <v>5901</v>
      </c>
      <c r="S9" s="58">
        <v>5563</v>
      </c>
      <c r="T9" s="58">
        <v>5191</v>
      </c>
      <c r="U9" s="58" t="s">
        <v>125</v>
      </c>
      <c r="V9" s="59">
        <v>6832</v>
      </c>
    </row>
    <row r="10" spans="1:22" x14ac:dyDescent="0.25">
      <c r="A10" s="61"/>
      <c r="B10" s="62"/>
      <c r="C10" s="58"/>
      <c r="D10" s="58"/>
      <c r="E10" s="58"/>
      <c r="F10" s="58"/>
      <c r="G10" s="59"/>
      <c r="H10" s="58"/>
      <c r="I10" s="58"/>
      <c r="J10" s="58"/>
      <c r="K10" s="58"/>
      <c r="L10" s="59"/>
      <c r="M10" s="58"/>
      <c r="N10" s="58"/>
      <c r="O10" s="58"/>
      <c r="P10" s="58"/>
      <c r="Q10" s="59"/>
      <c r="R10" s="58"/>
      <c r="S10" s="58"/>
      <c r="T10" s="58"/>
      <c r="U10" s="58"/>
      <c r="V10" s="59"/>
    </row>
    <row r="11" spans="1:22" x14ac:dyDescent="0.25">
      <c r="A11" s="60" t="s">
        <v>7</v>
      </c>
      <c r="B11" s="55"/>
      <c r="C11" s="58">
        <v>6789</v>
      </c>
      <c r="D11" s="58">
        <v>6928</v>
      </c>
      <c r="E11" s="58">
        <v>6896</v>
      </c>
      <c r="F11" s="58">
        <v>6983</v>
      </c>
      <c r="G11" s="59">
        <v>9034</v>
      </c>
      <c r="H11" s="58">
        <v>6792</v>
      </c>
      <c r="I11" s="58">
        <v>6977</v>
      </c>
      <c r="J11" s="58">
        <v>6990</v>
      </c>
      <c r="K11" s="58">
        <v>6838</v>
      </c>
      <c r="L11" s="59">
        <v>9059</v>
      </c>
      <c r="M11" s="58">
        <v>6751</v>
      </c>
      <c r="N11" s="58">
        <v>7034</v>
      </c>
      <c r="O11" s="58">
        <v>6871</v>
      </c>
      <c r="P11" s="58">
        <v>6649</v>
      </c>
      <c r="Q11" s="59">
        <v>8952</v>
      </c>
      <c r="R11" s="58">
        <v>6404</v>
      </c>
      <c r="S11" s="58">
        <v>6042</v>
      </c>
      <c r="T11" s="58">
        <v>5622</v>
      </c>
      <c r="U11" s="58" t="s">
        <v>125</v>
      </c>
      <c r="V11" s="59">
        <v>7440</v>
      </c>
    </row>
    <row r="12" spans="1:22" x14ac:dyDescent="0.25">
      <c r="A12" s="60" t="s">
        <v>8</v>
      </c>
      <c r="B12" s="55"/>
      <c r="C12" s="58">
        <v>8198</v>
      </c>
      <c r="D12" s="58">
        <v>8401</v>
      </c>
      <c r="E12" s="58">
        <v>8407</v>
      </c>
      <c r="F12" s="58">
        <v>8443</v>
      </c>
      <c r="G12" s="59">
        <v>10824</v>
      </c>
      <c r="H12" s="58">
        <v>8208</v>
      </c>
      <c r="I12" s="58">
        <v>8480</v>
      </c>
      <c r="J12" s="58">
        <v>8388</v>
      </c>
      <c r="K12" s="58">
        <v>8317</v>
      </c>
      <c r="L12" s="59">
        <v>10819</v>
      </c>
      <c r="M12" s="58">
        <v>8051</v>
      </c>
      <c r="N12" s="58">
        <v>8419</v>
      </c>
      <c r="O12" s="58">
        <v>8201</v>
      </c>
      <c r="P12" s="58">
        <v>7950</v>
      </c>
      <c r="Q12" s="59">
        <v>10470</v>
      </c>
      <c r="R12" s="58">
        <v>7729</v>
      </c>
      <c r="S12" s="58">
        <v>7233</v>
      </c>
      <c r="T12" s="58">
        <v>6891</v>
      </c>
      <c r="U12" s="58" t="s">
        <v>125</v>
      </c>
      <c r="V12" s="59">
        <v>8938</v>
      </c>
    </row>
    <row r="13" spans="1:22" x14ac:dyDescent="0.25">
      <c r="A13" s="61"/>
      <c r="B13" s="62"/>
      <c r="C13" s="58"/>
      <c r="D13" s="58"/>
      <c r="E13" s="58"/>
      <c r="F13" s="58"/>
      <c r="G13" s="29"/>
      <c r="H13" s="58"/>
      <c r="I13" s="58"/>
      <c r="J13" s="58"/>
      <c r="K13" s="58"/>
      <c r="L13" s="29"/>
      <c r="M13" s="58"/>
      <c r="N13" s="58"/>
      <c r="O13" s="58"/>
      <c r="P13" s="58"/>
      <c r="Q13" s="29"/>
      <c r="R13" s="58"/>
      <c r="S13" s="58"/>
      <c r="T13" s="58"/>
      <c r="U13" s="58"/>
      <c r="V13" s="29"/>
    </row>
    <row r="14" spans="1:22" x14ac:dyDescent="0.25">
      <c r="A14" s="57" t="s">
        <v>16</v>
      </c>
      <c r="B14" s="55"/>
      <c r="C14" s="58">
        <v>9099</v>
      </c>
      <c r="D14" s="58">
        <v>9282</v>
      </c>
      <c r="E14" s="58">
        <v>9300</v>
      </c>
      <c r="F14" s="58">
        <v>9373</v>
      </c>
      <c r="G14" s="59">
        <v>12411</v>
      </c>
      <c r="H14" s="58">
        <v>9024</v>
      </c>
      <c r="I14" s="58">
        <v>9279</v>
      </c>
      <c r="J14" s="58">
        <v>9217</v>
      </c>
      <c r="K14" s="58">
        <v>9117</v>
      </c>
      <c r="L14" s="59">
        <v>12312</v>
      </c>
      <c r="M14" s="58">
        <v>8832</v>
      </c>
      <c r="N14" s="58">
        <v>9249</v>
      </c>
      <c r="O14" s="58">
        <v>8999</v>
      </c>
      <c r="P14" s="58">
        <v>8730</v>
      </c>
      <c r="Q14" s="59">
        <v>12020</v>
      </c>
      <c r="R14" s="58">
        <v>8437</v>
      </c>
      <c r="S14" s="58">
        <v>7893</v>
      </c>
      <c r="T14" s="58">
        <v>7343</v>
      </c>
      <c r="U14" s="58" t="s">
        <v>125</v>
      </c>
      <c r="V14" s="59">
        <v>9951</v>
      </c>
    </row>
    <row r="15" spans="1:22" x14ac:dyDescent="0.25">
      <c r="A15" s="60" t="s">
        <v>9</v>
      </c>
      <c r="B15" s="55"/>
      <c r="C15" s="58">
        <v>12137</v>
      </c>
      <c r="D15" s="58">
        <v>12800</v>
      </c>
      <c r="E15" s="58">
        <v>12831</v>
      </c>
      <c r="F15" s="58">
        <v>12935</v>
      </c>
      <c r="G15" s="59">
        <v>18994</v>
      </c>
      <c r="H15" s="58">
        <v>12185</v>
      </c>
      <c r="I15" s="58">
        <v>12673</v>
      </c>
      <c r="J15" s="58">
        <v>12760</v>
      </c>
      <c r="K15" s="58">
        <v>12944</v>
      </c>
      <c r="L15" s="59">
        <v>19098</v>
      </c>
      <c r="M15" s="58">
        <v>12493</v>
      </c>
      <c r="N15" s="58">
        <v>13405</v>
      </c>
      <c r="O15" s="58">
        <v>13203</v>
      </c>
      <c r="P15" s="58">
        <v>12763</v>
      </c>
      <c r="Q15" s="59">
        <v>19414</v>
      </c>
      <c r="R15" s="58">
        <v>12048</v>
      </c>
      <c r="S15" s="58">
        <v>11049</v>
      </c>
      <c r="T15" s="58">
        <v>10234</v>
      </c>
      <c r="U15" s="58" t="s">
        <v>125</v>
      </c>
      <c r="V15" s="59">
        <v>15333</v>
      </c>
    </row>
    <row r="16" spans="1:22" x14ac:dyDescent="0.25">
      <c r="A16" s="60" t="s">
        <v>10</v>
      </c>
      <c r="B16" s="55"/>
      <c r="C16" s="58">
        <v>13938</v>
      </c>
      <c r="D16" s="58">
        <v>14271</v>
      </c>
      <c r="E16" s="58">
        <v>14378</v>
      </c>
      <c r="F16" s="58">
        <v>14506</v>
      </c>
      <c r="G16" s="59">
        <v>19461</v>
      </c>
      <c r="H16" s="58">
        <v>13872</v>
      </c>
      <c r="I16" s="58">
        <v>14339</v>
      </c>
      <c r="J16" s="58">
        <v>14376</v>
      </c>
      <c r="K16" s="58">
        <v>14584</v>
      </c>
      <c r="L16" s="59">
        <v>19933</v>
      </c>
      <c r="M16" s="58">
        <v>14417</v>
      </c>
      <c r="N16" s="58">
        <v>15434</v>
      </c>
      <c r="O16" s="58">
        <v>15326</v>
      </c>
      <c r="P16" s="58">
        <v>15251</v>
      </c>
      <c r="Q16" s="59">
        <v>20972</v>
      </c>
      <c r="R16" s="58">
        <v>14933</v>
      </c>
      <c r="S16" s="58">
        <v>14608</v>
      </c>
      <c r="T16" s="58">
        <v>13880</v>
      </c>
      <c r="U16" s="58" t="s">
        <v>125</v>
      </c>
      <c r="V16" s="59">
        <v>18492</v>
      </c>
    </row>
    <row r="17" spans="1:22" x14ac:dyDescent="0.25">
      <c r="A17" s="60" t="s">
        <v>11</v>
      </c>
      <c r="B17" s="55"/>
      <c r="C17" s="58">
        <v>6858</v>
      </c>
      <c r="D17" s="58">
        <v>7142</v>
      </c>
      <c r="E17" s="58">
        <v>7170</v>
      </c>
      <c r="F17" s="58">
        <v>7223</v>
      </c>
      <c r="G17" s="59">
        <v>9588</v>
      </c>
      <c r="H17" s="58">
        <v>6963</v>
      </c>
      <c r="I17" s="58">
        <v>7132</v>
      </c>
      <c r="J17" s="58">
        <v>7076</v>
      </c>
      <c r="K17" s="58">
        <v>7050</v>
      </c>
      <c r="L17" s="59">
        <v>9662</v>
      </c>
      <c r="M17" s="58">
        <v>6786</v>
      </c>
      <c r="N17" s="58">
        <v>7164</v>
      </c>
      <c r="O17" s="58">
        <v>7018</v>
      </c>
      <c r="P17" s="58">
        <v>6768</v>
      </c>
      <c r="Q17" s="59">
        <v>9477</v>
      </c>
      <c r="R17" s="58">
        <v>6524</v>
      </c>
      <c r="S17" s="58">
        <v>6089</v>
      </c>
      <c r="T17" s="58">
        <v>5701</v>
      </c>
      <c r="U17" s="58" t="s">
        <v>125</v>
      </c>
      <c r="V17" s="59">
        <v>7668</v>
      </c>
    </row>
    <row r="18" spans="1:22" x14ac:dyDescent="0.25">
      <c r="A18" s="61"/>
      <c r="B18" s="62"/>
      <c r="C18" s="58"/>
      <c r="D18" s="58"/>
      <c r="E18" s="58"/>
      <c r="F18" s="58"/>
      <c r="G18" s="29"/>
      <c r="H18" s="58"/>
      <c r="I18" s="58"/>
      <c r="J18" s="58"/>
      <c r="K18" s="58"/>
      <c r="L18" s="29"/>
      <c r="M18" s="58"/>
      <c r="N18" s="58"/>
      <c r="O18" s="58"/>
      <c r="P18" s="58"/>
      <c r="Q18" s="29"/>
      <c r="R18" s="58"/>
      <c r="S18" s="58"/>
      <c r="T18" s="58"/>
      <c r="U18" s="58"/>
      <c r="V18" s="29"/>
    </row>
    <row r="19" spans="1:22" x14ac:dyDescent="0.25">
      <c r="A19" s="63" t="s">
        <v>12</v>
      </c>
      <c r="B19" s="55"/>
      <c r="C19" s="64">
        <v>72986</v>
      </c>
      <c r="D19" s="64">
        <v>75390</v>
      </c>
      <c r="E19" s="64">
        <v>75519</v>
      </c>
      <c r="F19" s="64">
        <v>76056</v>
      </c>
      <c r="G19" s="59">
        <v>101876</v>
      </c>
      <c r="H19" s="64">
        <v>73087</v>
      </c>
      <c r="I19" s="64">
        <v>75381</v>
      </c>
      <c r="J19" s="64">
        <v>75345</v>
      </c>
      <c r="K19" s="64">
        <v>75318</v>
      </c>
      <c r="L19" s="59">
        <v>102635</v>
      </c>
      <c r="M19" s="64">
        <v>73381</v>
      </c>
      <c r="N19" s="64">
        <v>77527</v>
      </c>
      <c r="O19" s="64">
        <v>76204</v>
      </c>
      <c r="P19" s="64">
        <v>74449</v>
      </c>
      <c r="Q19" s="59">
        <v>103224</v>
      </c>
      <c r="R19" s="64">
        <v>71939</v>
      </c>
      <c r="S19" s="64">
        <v>68175</v>
      </c>
      <c r="T19" s="64">
        <v>64102</v>
      </c>
      <c r="U19" s="64" t="s">
        <v>125</v>
      </c>
      <c r="V19" s="59">
        <v>86712</v>
      </c>
    </row>
    <row r="20" spans="1:22" x14ac:dyDescent="0.25">
      <c r="A20" s="63" t="s">
        <v>13</v>
      </c>
      <c r="B20" s="55"/>
      <c r="C20" s="58">
        <v>2343</v>
      </c>
      <c r="D20" s="58">
        <v>2393</v>
      </c>
      <c r="E20" s="58">
        <v>2424</v>
      </c>
      <c r="F20" s="58">
        <v>2417</v>
      </c>
      <c r="G20" s="59">
        <v>3239</v>
      </c>
      <c r="H20" s="58">
        <v>2341</v>
      </c>
      <c r="I20" s="58">
        <v>2400</v>
      </c>
      <c r="J20" s="58">
        <v>2374</v>
      </c>
      <c r="K20" s="58">
        <v>2342</v>
      </c>
      <c r="L20" s="59">
        <v>3205</v>
      </c>
      <c r="M20" s="58">
        <v>2318</v>
      </c>
      <c r="N20" s="58">
        <v>2482</v>
      </c>
      <c r="O20" s="58">
        <v>2398</v>
      </c>
      <c r="P20" s="58">
        <v>2312</v>
      </c>
      <c r="Q20" s="59">
        <v>3187</v>
      </c>
      <c r="R20" s="58">
        <v>2261</v>
      </c>
      <c r="S20" s="58">
        <v>2077</v>
      </c>
      <c r="T20" s="58">
        <v>1959</v>
      </c>
      <c r="U20" s="58" t="s">
        <v>125</v>
      </c>
      <c r="V20" s="59">
        <v>2650</v>
      </c>
    </row>
    <row r="21" spans="1:22" x14ac:dyDescent="0.25">
      <c r="A21" s="63" t="s">
        <v>14</v>
      </c>
      <c r="B21" s="55"/>
      <c r="C21" s="58">
        <v>3664</v>
      </c>
      <c r="D21" s="58">
        <v>3800</v>
      </c>
      <c r="E21" s="58">
        <v>3820</v>
      </c>
      <c r="F21" s="58">
        <v>3858</v>
      </c>
      <c r="G21" s="59">
        <v>5276</v>
      </c>
      <c r="H21" s="58">
        <v>3735</v>
      </c>
      <c r="I21" s="58">
        <v>3878</v>
      </c>
      <c r="J21" s="58">
        <v>3848</v>
      </c>
      <c r="K21" s="58">
        <v>3855</v>
      </c>
      <c r="L21" s="59">
        <v>5365</v>
      </c>
      <c r="M21" s="58">
        <v>3786</v>
      </c>
      <c r="N21" s="58">
        <v>3952</v>
      </c>
      <c r="O21" s="58">
        <v>3840</v>
      </c>
      <c r="P21" s="58">
        <v>3757</v>
      </c>
      <c r="Q21" s="59">
        <v>5369</v>
      </c>
      <c r="R21" s="58">
        <v>3599</v>
      </c>
      <c r="S21" s="58">
        <v>3304</v>
      </c>
      <c r="T21" s="58">
        <v>3118</v>
      </c>
      <c r="U21" s="58" t="s">
        <v>125</v>
      </c>
      <c r="V21" s="59">
        <v>4356</v>
      </c>
    </row>
    <row r="22" spans="1:22" x14ac:dyDescent="0.25">
      <c r="A22" s="63" t="s">
        <v>15</v>
      </c>
      <c r="B22" s="55"/>
      <c r="C22" s="58">
        <v>5703</v>
      </c>
      <c r="D22" s="58">
        <v>5928</v>
      </c>
      <c r="E22" s="58">
        <v>5918</v>
      </c>
      <c r="F22" s="58">
        <v>5977</v>
      </c>
      <c r="G22" s="59">
        <v>7778</v>
      </c>
      <c r="H22" s="58">
        <v>5743</v>
      </c>
      <c r="I22" s="58">
        <v>5893</v>
      </c>
      <c r="J22" s="58">
        <v>5966</v>
      </c>
      <c r="K22" s="58">
        <v>6024</v>
      </c>
      <c r="L22" s="59">
        <v>7876</v>
      </c>
      <c r="M22" s="58">
        <v>5691</v>
      </c>
      <c r="N22" s="58">
        <v>6157</v>
      </c>
      <c r="O22" s="58">
        <v>6056</v>
      </c>
      <c r="P22" s="58">
        <v>5875</v>
      </c>
      <c r="Q22" s="59">
        <v>7944</v>
      </c>
      <c r="R22" s="58">
        <v>5693</v>
      </c>
      <c r="S22" s="58">
        <v>5235</v>
      </c>
      <c r="T22" s="58">
        <v>4969</v>
      </c>
      <c r="U22" s="58" t="s">
        <v>125</v>
      </c>
      <c r="V22" s="59">
        <v>6721</v>
      </c>
    </row>
    <row r="23" spans="1:22" x14ac:dyDescent="0.25">
      <c r="A23" s="63" t="s">
        <v>89</v>
      </c>
      <c r="B23" s="55"/>
      <c r="C23" s="58">
        <v>1056</v>
      </c>
      <c r="D23" s="58">
        <v>1166</v>
      </c>
      <c r="E23" s="58">
        <v>1248</v>
      </c>
      <c r="F23" s="58">
        <v>1277</v>
      </c>
      <c r="G23" s="59">
        <v>1674</v>
      </c>
      <c r="H23" s="58">
        <v>1285</v>
      </c>
      <c r="I23" s="58">
        <v>1386</v>
      </c>
      <c r="J23" s="58">
        <v>1536</v>
      </c>
      <c r="K23" s="58">
        <v>1895</v>
      </c>
      <c r="L23" s="59">
        <v>2349</v>
      </c>
      <c r="M23" s="58">
        <v>1970</v>
      </c>
      <c r="N23" s="58">
        <v>2291</v>
      </c>
      <c r="O23" s="58">
        <v>2201</v>
      </c>
      <c r="P23" s="58">
        <v>2251</v>
      </c>
      <c r="Q23" s="59">
        <v>3257</v>
      </c>
      <c r="R23" s="58">
        <v>2393</v>
      </c>
      <c r="S23" s="58">
        <v>2408</v>
      </c>
      <c r="T23" s="58">
        <v>2389</v>
      </c>
      <c r="U23" s="58" t="s">
        <v>125</v>
      </c>
      <c r="V23" s="59">
        <v>3059</v>
      </c>
    </row>
    <row r="24" spans="1:22" x14ac:dyDescent="0.25">
      <c r="A24" s="73" t="s">
        <v>90</v>
      </c>
      <c r="B24" s="74"/>
      <c r="C24" s="89">
        <v>0</v>
      </c>
      <c r="D24" s="89">
        <v>0</v>
      </c>
      <c r="E24" s="89">
        <v>0</v>
      </c>
      <c r="F24" s="89">
        <v>0</v>
      </c>
      <c r="G24" s="83">
        <v>0</v>
      </c>
      <c r="H24" s="89" t="str">
        <f t="shared" ref="H24:L24" si="0">IFERROR(VLOOKUP(CONCATENATE(H$5,$B24,"D"),DataA,4,FALSE),"-  ")</f>
        <v>-  </v>
      </c>
      <c r="I24" s="89" t="str">
        <f t="shared" si="0"/>
        <v>-  </v>
      </c>
      <c r="J24" s="89" t="str">
        <f t="shared" si="0"/>
        <v>-  </v>
      </c>
      <c r="K24" s="89" t="str">
        <f t="shared" si="0"/>
        <v>-  </v>
      </c>
      <c r="L24" s="83" t="str">
        <f t="shared" si="0"/>
        <v>-  </v>
      </c>
      <c r="M24" s="89">
        <v>0</v>
      </c>
      <c r="N24" s="89">
        <v>0</v>
      </c>
      <c r="O24" s="89">
        <v>0</v>
      </c>
      <c r="P24" s="89">
        <v>0</v>
      </c>
      <c r="Q24" s="83">
        <v>0</v>
      </c>
      <c r="R24" s="89">
        <v>0</v>
      </c>
      <c r="S24" s="89">
        <v>0</v>
      </c>
      <c r="T24" s="89">
        <v>0</v>
      </c>
      <c r="U24" s="89" t="s">
        <v>125</v>
      </c>
      <c r="V24" s="83">
        <v>0</v>
      </c>
    </row>
    <row r="25" spans="1:22" x14ac:dyDescent="0.25">
      <c r="A25" s="70"/>
      <c r="B25" s="71"/>
      <c r="C25" s="29"/>
      <c r="D25" s="29"/>
      <c r="E25" s="29"/>
      <c r="F25" s="29"/>
      <c r="G25" s="29"/>
      <c r="H25" s="51"/>
      <c r="I25" s="51"/>
      <c r="J25" s="51"/>
      <c r="K25" s="51"/>
      <c r="L25" s="51"/>
      <c r="M25" s="51"/>
      <c r="N25" s="51"/>
      <c r="O25" s="51"/>
      <c r="P25" s="51"/>
      <c r="Q25" s="51"/>
      <c r="R25" s="51"/>
      <c r="S25" s="51"/>
      <c r="T25" s="51"/>
      <c r="U25" s="51"/>
      <c r="V25" s="51"/>
    </row>
    <row r="26" spans="1:22" ht="12.75" customHeight="1" x14ac:dyDescent="0.25">
      <c r="A26" s="70"/>
      <c r="B26" s="71"/>
      <c r="C26" s="33"/>
      <c r="D26" s="67"/>
      <c r="E26" s="67"/>
      <c r="F26" s="67"/>
      <c r="G26" s="67"/>
      <c r="H26" s="33"/>
      <c r="I26" s="68"/>
      <c r="J26" s="68"/>
      <c r="K26" s="68"/>
      <c r="L26" s="68"/>
      <c r="M26" s="68"/>
      <c r="N26" s="68"/>
      <c r="O26" s="68"/>
      <c r="P26" s="68"/>
      <c r="Q26" s="68"/>
      <c r="R26" s="68"/>
      <c r="S26" s="68"/>
      <c r="T26" s="68"/>
      <c r="U26" s="68"/>
      <c r="V26" s="68"/>
    </row>
    <row r="27" spans="1:22" ht="15.55" x14ac:dyDescent="0.3">
      <c r="A27" s="76" t="s">
        <v>77</v>
      </c>
      <c r="B27" s="72" t="s">
        <v>2</v>
      </c>
      <c r="C27" s="52" t="s">
        <v>111</v>
      </c>
      <c r="D27" s="52" t="s">
        <v>112</v>
      </c>
      <c r="E27" s="52" t="s">
        <v>113</v>
      </c>
      <c r="F27" s="52" t="s">
        <v>114</v>
      </c>
      <c r="G27" s="52" t="s">
        <v>115</v>
      </c>
      <c r="H27" s="53" t="s">
        <v>116</v>
      </c>
      <c r="I27" s="53" t="s">
        <v>117</v>
      </c>
      <c r="J27" s="53" t="s">
        <v>118</v>
      </c>
      <c r="K27" s="53" t="s">
        <v>119</v>
      </c>
      <c r="L27" s="52" t="s">
        <v>149</v>
      </c>
      <c r="M27" s="53" t="s">
        <v>121</v>
      </c>
      <c r="N27" s="53" t="s">
        <v>122</v>
      </c>
      <c r="O27" s="53" t="s">
        <v>123</v>
      </c>
      <c r="P27" s="53" t="s">
        <v>124</v>
      </c>
      <c r="Q27" s="52" t="s">
        <v>150</v>
      </c>
      <c r="R27" s="53" t="s">
        <v>126</v>
      </c>
      <c r="S27" s="53" t="s">
        <v>127</v>
      </c>
      <c r="T27" s="53" t="s">
        <v>128</v>
      </c>
      <c r="U27" s="53" t="s">
        <v>129</v>
      </c>
      <c r="V27" s="52" t="s">
        <v>151</v>
      </c>
    </row>
    <row r="28" spans="1:22" x14ac:dyDescent="0.25">
      <c r="A28" s="54" t="s">
        <v>3</v>
      </c>
      <c r="B28" s="55"/>
      <c r="C28" s="56">
        <v>47141</v>
      </c>
      <c r="D28" s="56">
        <v>47897</v>
      </c>
      <c r="E28" s="56">
        <v>48163</v>
      </c>
      <c r="F28" s="56">
        <v>49236</v>
      </c>
      <c r="G28" s="56">
        <v>75901</v>
      </c>
      <c r="H28" s="56">
        <v>47559</v>
      </c>
      <c r="I28" s="56">
        <v>48638</v>
      </c>
      <c r="J28" s="56">
        <v>49015</v>
      </c>
      <c r="K28" s="56">
        <v>49870</v>
      </c>
      <c r="L28" s="56">
        <v>77312</v>
      </c>
      <c r="M28" s="56">
        <v>49033</v>
      </c>
      <c r="N28" s="56">
        <v>49572</v>
      </c>
      <c r="O28" s="56">
        <v>50195</v>
      </c>
      <c r="P28" s="56">
        <v>50991</v>
      </c>
      <c r="Q28" s="56">
        <v>80055</v>
      </c>
      <c r="R28" s="56">
        <v>48802</v>
      </c>
      <c r="S28" s="56">
        <v>41613</v>
      </c>
      <c r="T28" s="56">
        <v>48224</v>
      </c>
      <c r="U28" s="56" t="s">
        <v>125</v>
      </c>
      <c r="V28" s="56">
        <v>68695</v>
      </c>
    </row>
    <row r="29" spans="1:22" x14ac:dyDescent="0.25">
      <c r="A29" s="57" t="s">
        <v>4</v>
      </c>
      <c r="B29" s="55"/>
      <c r="C29" s="58">
        <v>959</v>
      </c>
      <c r="D29" s="58">
        <v>969</v>
      </c>
      <c r="E29" s="58">
        <v>1006</v>
      </c>
      <c r="F29" s="58">
        <v>1009</v>
      </c>
      <c r="G29" s="59">
        <v>1474</v>
      </c>
      <c r="H29" s="58">
        <v>972</v>
      </c>
      <c r="I29" s="58">
        <v>970</v>
      </c>
      <c r="J29" s="58">
        <v>987</v>
      </c>
      <c r="K29" s="58">
        <v>1026</v>
      </c>
      <c r="L29" s="59">
        <v>1472</v>
      </c>
      <c r="M29" s="58">
        <v>982</v>
      </c>
      <c r="N29" s="58">
        <v>1031</v>
      </c>
      <c r="O29" s="58">
        <v>994</v>
      </c>
      <c r="P29" s="58">
        <v>1035</v>
      </c>
      <c r="Q29" s="59">
        <v>1508</v>
      </c>
      <c r="R29" s="58">
        <v>1012</v>
      </c>
      <c r="S29" s="58">
        <v>866</v>
      </c>
      <c r="T29" s="58">
        <v>1004</v>
      </c>
      <c r="U29" s="58" t="s">
        <v>125</v>
      </c>
      <c r="V29" s="59">
        <v>1354</v>
      </c>
    </row>
    <row r="30" spans="1:22" x14ac:dyDescent="0.25">
      <c r="A30" s="60" t="s">
        <v>5</v>
      </c>
      <c r="B30" s="55"/>
      <c r="C30" s="58">
        <v>4270</v>
      </c>
      <c r="D30" s="58">
        <v>4409</v>
      </c>
      <c r="E30" s="58">
        <v>4399</v>
      </c>
      <c r="F30" s="58">
        <v>4498</v>
      </c>
      <c r="G30" s="59">
        <v>6607</v>
      </c>
      <c r="H30" s="58">
        <v>4303</v>
      </c>
      <c r="I30" s="58">
        <v>4424</v>
      </c>
      <c r="J30" s="58">
        <v>4519</v>
      </c>
      <c r="K30" s="58">
        <v>4557</v>
      </c>
      <c r="L30" s="59">
        <v>6768</v>
      </c>
      <c r="M30" s="58">
        <v>4444</v>
      </c>
      <c r="N30" s="58">
        <v>4452</v>
      </c>
      <c r="O30" s="58">
        <v>4548</v>
      </c>
      <c r="P30" s="58">
        <v>4598</v>
      </c>
      <c r="Q30" s="59">
        <v>6876</v>
      </c>
      <c r="R30" s="58">
        <v>4422</v>
      </c>
      <c r="S30" s="58">
        <v>3866</v>
      </c>
      <c r="T30" s="58">
        <v>4362</v>
      </c>
      <c r="U30" s="58" t="s">
        <v>125</v>
      </c>
      <c r="V30" s="59">
        <v>6004</v>
      </c>
    </row>
    <row r="31" spans="1:22" x14ac:dyDescent="0.25">
      <c r="A31" s="60" t="s">
        <v>81</v>
      </c>
      <c r="B31" s="55"/>
      <c r="C31" s="58">
        <v>3336</v>
      </c>
      <c r="D31" s="58">
        <v>3389</v>
      </c>
      <c r="E31" s="58">
        <v>3394</v>
      </c>
      <c r="F31" s="58">
        <v>3460</v>
      </c>
      <c r="G31" s="59">
        <v>5087</v>
      </c>
      <c r="H31" s="58">
        <v>3364</v>
      </c>
      <c r="I31" s="58">
        <v>3434</v>
      </c>
      <c r="J31" s="58">
        <v>3426</v>
      </c>
      <c r="K31" s="58">
        <v>3464</v>
      </c>
      <c r="L31" s="59">
        <v>5151</v>
      </c>
      <c r="M31" s="58">
        <v>3394</v>
      </c>
      <c r="N31" s="58">
        <v>3526</v>
      </c>
      <c r="O31" s="58">
        <v>3542</v>
      </c>
      <c r="P31" s="58">
        <v>3523</v>
      </c>
      <c r="Q31" s="59">
        <v>5359</v>
      </c>
      <c r="R31" s="58">
        <v>3365</v>
      </c>
      <c r="S31" s="58">
        <v>3008</v>
      </c>
      <c r="T31" s="58">
        <v>3405</v>
      </c>
      <c r="U31" s="58" t="s">
        <v>125</v>
      </c>
      <c r="V31" s="59">
        <v>4630</v>
      </c>
    </row>
    <row r="32" spans="1:22" x14ac:dyDescent="0.25">
      <c r="A32" s="61"/>
      <c r="B32" s="62"/>
      <c r="C32" s="58"/>
      <c r="D32" s="58"/>
      <c r="E32" s="58"/>
      <c r="F32" s="58"/>
      <c r="G32" s="59"/>
      <c r="H32" s="58"/>
      <c r="I32" s="58"/>
      <c r="J32" s="58"/>
      <c r="K32" s="58"/>
      <c r="L32" s="59"/>
      <c r="M32" s="58"/>
      <c r="N32" s="58"/>
      <c r="O32" s="58"/>
      <c r="P32" s="58"/>
      <c r="Q32" s="59"/>
      <c r="R32" s="58"/>
      <c r="S32" s="58"/>
      <c r="T32" s="58"/>
      <c r="U32" s="58"/>
      <c r="V32" s="59"/>
    </row>
    <row r="33" spans="1:22" x14ac:dyDescent="0.25">
      <c r="A33" s="60" t="s">
        <v>7</v>
      </c>
      <c r="B33" s="55"/>
      <c r="C33" s="58">
        <v>3516</v>
      </c>
      <c r="D33" s="58">
        <v>3555</v>
      </c>
      <c r="E33" s="58">
        <v>3551</v>
      </c>
      <c r="F33" s="58">
        <v>3652</v>
      </c>
      <c r="G33" s="59">
        <v>5355</v>
      </c>
      <c r="H33" s="58">
        <v>3531</v>
      </c>
      <c r="I33" s="58">
        <v>3545</v>
      </c>
      <c r="J33" s="58">
        <v>3593</v>
      </c>
      <c r="K33" s="58">
        <v>3619</v>
      </c>
      <c r="L33" s="59">
        <v>5347</v>
      </c>
      <c r="M33" s="58">
        <v>3572</v>
      </c>
      <c r="N33" s="58">
        <v>3623</v>
      </c>
      <c r="O33" s="58">
        <v>3636</v>
      </c>
      <c r="P33" s="58">
        <v>3683</v>
      </c>
      <c r="Q33" s="59">
        <v>5472</v>
      </c>
      <c r="R33" s="58">
        <v>3526</v>
      </c>
      <c r="S33" s="58">
        <v>3084</v>
      </c>
      <c r="T33" s="58">
        <v>3460</v>
      </c>
      <c r="U33" s="58" t="s">
        <v>125</v>
      </c>
      <c r="V33" s="59">
        <v>4770</v>
      </c>
    </row>
    <row r="34" spans="1:22" x14ac:dyDescent="0.25">
      <c r="A34" s="60" t="s">
        <v>8</v>
      </c>
      <c r="B34" s="55"/>
      <c r="C34" s="58">
        <v>4285</v>
      </c>
      <c r="D34" s="58">
        <v>4346</v>
      </c>
      <c r="E34" s="58">
        <v>4285</v>
      </c>
      <c r="F34" s="58">
        <v>4393</v>
      </c>
      <c r="G34" s="59">
        <v>6445</v>
      </c>
      <c r="H34" s="58">
        <v>4202</v>
      </c>
      <c r="I34" s="58">
        <v>4338</v>
      </c>
      <c r="J34" s="58">
        <v>4323</v>
      </c>
      <c r="K34" s="58">
        <v>4287</v>
      </c>
      <c r="L34" s="59">
        <v>6406</v>
      </c>
      <c r="M34" s="58">
        <v>4285</v>
      </c>
      <c r="N34" s="58">
        <v>4347</v>
      </c>
      <c r="O34" s="58">
        <v>4415</v>
      </c>
      <c r="P34" s="58">
        <v>4441</v>
      </c>
      <c r="Q34" s="59">
        <v>6642</v>
      </c>
      <c r="R34" s="58">
        <v>4223</v>
      </c>
      <c r="S34" s="58">
        <v>3678</v>
      </c>
      <c r="T34" s="58">
        <v>4171</v>
      </c>
      <c r="U34" s="58" t="s">
        <v>125</v>
      </c>
      <c r="V34" s="59">
        <v>5735</v>
      </c>
    </row>
    <row r="35" spans="1:22" x14ac:dyDescent="0.25">
      <c r="A35" s="61"/>
      <c r="B35" s="62"/>
      <c r="C35" s="58"/>
      <c r="D35" s="58"/>
      <c r="E35" s="58"/>
      <c r="F35" s="58"/>
      <c r="G35" s="29"/>
      <c r="H35" s="58"/>
      <c r="I35" s="58"/>
      <c r="J35" s="58"/>
      <c r="K35" s="58"/>
      <c r="L35" s="29"/>
      <c r="M35" s="58"/>
      <c r="N35" s="58"/>
      <c r="O35" s="58"/>
      <c r="P35" s="58"/>
      <c r="Q35" s="29"/>
      <c r="R35" s="58"/>
      <c r="S35" s="58"/>
      <c r="T35" s="58"/>
      <c r="U35" s="58"/>
      <c r="V35" s="29"/>
    </row>
    <row r="36" spans="1:22" x14ac:dyDescent="0.25">
      <c r="A36" s="57" t="s">
        <v>16</v>
      </c>
      <c r="B36" s="55"/>
      <c r="C36" s="58">
        <v>4852</v>
      </c>
      <c r="D36" s="58">
        <v>4939</v>
      </c>
      <c r="E36" s="58">
        <v>4998</v>
      </c>
      <c r="F36" s="58">
        <v>4998</v>
      </c>
      <c r="G36" s="59">
        <v>7515</v>
      </c>
      <c r="H36" s="58">
        <v>4880</v>
      </c>
      <c r="I36" s="58">
        <v>4928</v>
      </c>
      <c r="J36" s="58">
        <v>4971</v>
      </c>
      <c r="K36" s="58">
        <v>5028</v>
      </c>
      <c r="L36" s="59">
        <v>7456</v>
      </c>
      <c r="M36" s="58">
        <v>4980</v>
      </c>
      <c r="N36" s="58">
        <v>5058</v>
      </c>
      <c r="O36" s="58">
        <v>5037</v>
      </c>
      <c r="P36" s="58">
        <v>5196</v>
      </c>
      <c r="Q36" s="59">
        <v>7826</v>
      </c>
      <c r="R36" s="58">
        <v>5001</v>
      </c>
      <c r="S36" s="58">
        <v>4366</v>
      </c>
      <c r="T36" s="58">
        <v>4875</v>
      </c>
      <c r="U36" s="58" t="s">
        <v>125</v>
      </c>
      <c r="V36" s="59">
        <v>6817</v>
      </c>
    </row>
    <row r="37" spans="1:22" x14ac:dyDescent="0.25">
      <c r="A37" s="60" t="s">
        <v>9</v>
      </c>
      <c r="B37" s="55"/>
      <c r="C37" s="58">
        <v>8226</v>
      </c>
      <c r="D37" s="58">
        <v>8314</v>
      </c>
      <c r="E37" s="58">
        <v>8435</v>
      </c>
      <c r="F37" s="58">
        <v>8689</v>
      </c>
      <c r="G37" s="59">
        <v>13958</v>
      </c>
      <c r="H37" s="58">
        <v>8294</v>
      </c>
      <c r="I37" s="58">
        <v>8450</v>
      </c>
      <c r="J37" s="58">
        <v>8531</v>
      </c>
      <c r="K37" s="58">
        <v>8891</v>
      </c>
      <c r="L37" s="59">
        <v>14276</v>
      </c>
      <c r="M37" s="58">
        <v>8626</v>
      </c>
      <c r="N37" s="58">
        <v>8686</v>
      </c>
      <c r="O37" s="58">
        <v>8811</v>
      </c>
      <c r="P37" s="58">
        <v>9164</v>
      </c>
      <c r="Q37" s="59">
        <v>14828</v>
      </c>
      <c r="R37" s="58">
        <v>8628</v>
      </c>
      <c r="S37" s="58">
        <v>6747</v>
      </c>
      <c r="T37" s="58">
        <v>8491</v>
      </c>
      <c r="U37" s="58" t="s">
        <v>125</v>
      </c>
      <c r="V37" s="59">
        <v>12566</v>
      </c>
    </row>
    <row r="38" spans="1:22" x14ac:dyDescent="0.25">
      <c r="A38" s="60" t="s">
        <v>10</v>
      </c>
      <c r="B38" s="55"/>
      <c r="C38" s="58">
        <v>7731</v>
      </c>
      <c r="D38" s="58">
        <v>7893</v>
      </c>
      <c r="E38" s="58">
        <v>7906</v>
      </c>
      <c r="F38" s="58">
        <v>8018</v>
      </c>
      <c r="G38" s="59">
        <v>12122</v>
      </c>
      <c r="H38" s="58">
        <v>7858</v>
      </c>
      <c r="I38" s="58">
        <v>7945</v>
      </c>
      <c r="J38" s="58">
        <v>7922</v>
      </c>
      <c r="K38" s="58">
        <v>8127</v>
      </c>
      <c r="L38" s="59">
        <v>12268</v>
      </c>
      <c r="M38" s="58">
        <v>8017</v>
      </c>
      <c r="N38" s="58">
        <v>8061</v>
      </c>
      <c r="O38" s="58">
        <v>8164</v>
      </c>
      <c r="P38" s="58">
        <v>8283</v>
      </c>
      <c r="Q38" s="59">
        <v>12656</v>
      </c>
      <c r="R38" s="58">
        <v>7944</v>
      </c>
      <c r="S38" s="58">
        <v>6886</v>
      </c>
      <c r="T38" s="58">
        <v>7846</v>
      </c>
      <c r="U38" s="58" t="s">
        <v>125</v>
      </c>
      <c r="V38" s="59">
        <v>10932</v>
      </c>
    </row>
    <row r="39" spans="1:22" x14ac:dyDescent="0.25">
      <c r="A39" s="60" t="s">
        <v>11</v>
      </c>
      <c r="B39" s="55"/>
      <c r="C39" s="58">
        <v>3608</v>
      </c>
      <c r="D39" s="58">
        <v>3672</v>
      </c>
      <c r="E39" s="58">
        <v>3705</v>
      </c>
      <c r="F39" s="58">
        <v>3779</v>
      </c>
      <c r="G39" s="59">
        <v>5699</v>
      </c>
      <c r="H39" s="58">
        <v>3597</v>
      </c>
      <c r="I39" s="58">
        <v>3737</v>
      </c>
      <c r="J39" s="58">
        <v>3786</v>
      </c>
      <c r="K39" s="58">
        <v>3753</v>
      </c>
      <c r="L39" s="59">
        <v>5728</v>
      </c>
      <c r="M39" s="58">
        <v>3750</v>
      </c>
      <c r="N39" s="58">
        <v>3787</v>
      </c>
      <c r="O39" s="58">
        <v>3900</v>
      </c>
      <c r="P39" s="58">
        <v>3886</v>
      </c>
      <c r="Q39" s="59">
        <v>6029</v>
      </c>
      <c r="R39" s="58">
        <v>3800</v>
      </c>
      <c r="S39" s="58">
        <v>3317</v>
      </c>
      <c r="T39" s="58">
        <v>3799</v>
      </c>
      <c r="U39" s="58" t="s">
        <v>125</v>
      </c>
      <c r="V39" s="59">
        <v>5289</v>
      </c>
    </row>
    <row r="40" spans="1:22" x14ac:dyDescent="0.25">
      <c r="A40" s="61"/>
      <c r="B40" s="62"/>
      <c r="C40" s="58"/>
      <c r="D40" s="58"/>
      <c r="E40" s="58"/>
      <c r="F40" s="58"/>
      <c r="G40" s="29"/>
      <c r="H40" s="58"/>
      <c r="I40" s="58"/>
      <c r="J40" s="58"/>
      <c r="K40" s="58"/>
      <c r="L40" s="29"/>
      <c r="M40" s="58"/>
      <c r="N40" s="58"/>
      <c r="O40" s="58"/>
      <c r="P40" s="58"/>
      <c r="Q40" s="29"/>
      <c r="R40" s="58"/>
      <c r="S40" s="58"/>
      <c r="T40" s="58"/>
      <c r="U40" s="58"/>
      <c r="V40" s="29"/>
    </row>
    <row r="41" spans="1:22" x14ac:dyDescent="0.25">
      <c r="A41" s="63" t="s">
        <v>12</v>
      </c>
      <c r="B41" s="55"/>
      <c r="C41" s="64">
        <v>40783</v>
      </c>
      <c r="D41" s="64">
        <v>41488</v>
      </c>
      <c r="E41" s="64">
        <v>41679</v>
      </c>
      <c r="F41" s="64">
        <v>42495</v>
      </c>
      <c r="G41" s="59">
        <v>64262</v>
      </c>
      <c r="H41" s="64">
        <v>41000</v>
      </c>
      <c r="I41" s="64">
        <v>41772</v>
      </c>
      <c r="J41" s="64">
        <v>42057</v>
      </c>
      <c r="K41" s="64">
        <v>42752</v>
      </c>
      <c r="L41" s="59">
        <v>64872</v>
      </c>
      <c r="M41" s="64">
        <v>42049</v>
      </c>
      <c r="N41" s="64">
        <v>42572</v>
      </c>
      <c r="O41" s="64">
        <v>43047</v>
      </c>
      <c r="P41" s="64">
        <v>43809</v>
      </c>
      <c r="Q41" s="59">
        <v>67196</v>
      </c>
      <c r="R41" s="64">
        <v>41920</v>
      </c>
      <c r="S41" s="64">
        <v>35819</v>
      </c>
      <c r="T41" s="64">
        <v>41415</v>
      </c>
      <c r="U41" s="64" t="s">
        <v>125</v>
      </c>
      <c r="V41" s="59">
        <v>58096</v>
      </c>
    </row>
    <row r="42" spans="1:22" x14ac:dyDescent="0.25">
      <c r="A42" s="63" t="s">
        <v>13</v>
      </c>
      <c r="B42" s="55"/>
      <c r="C42" s="58">
        <v>1205</v>
      </c>
      <c r="D42" s="58">
        <v>1247</v>
      </c>
      <c r="E42" s="58">
        <v>1268</v>
      </c>
      <c r="F42" s="58">
        <v>1257</v>
      </c>
      <c r="G42" s="59">
        <v>1882</v>
      </c>
      <c r="H42" s="58">
        <v>1237</v>
      </c>
      <c r="I42" s="58">
        <v>1290</v>
      </c>
      <c r="J42" s="58">
        <v>1270</v>
      </c>
      <c r="K42" s="58">
        <v>1294</v>
      </c>
      <c r="L42" s="59">
        <v>1953</v>
      </c>
      <c r="M42" s="58">
        <v>1275</v>
      </c>
      <c r="N42" s="58">
        <v>1289</v>
      </c>
      <c r="O42" s="58">
        <v>1310</v>
      </c>
      <c r="P42" s="58">
        <v>1298</v>
      </c>
      <c r="Q42" s="59">
        <v>1981</v>
      </c>
      <c r="R42" s="58">
        <v>1272</v>
      </c>
      <c r="S42" s="58">
        <v>1112</v>
      </c>
      <c r="T42" s="58">
        <v>1295</v>
      </c>
      <c r="U42" s="58" t="s">
        <v>125</v>
      </c>
      <c r="V42" s="59">
        <v>1762</v>
      </c>
    </row>
    <row r="43" spans="1:22" x14ac:dyDescent="0.25">
      <c r="A43" s="63" t="s">
        <v>14</v>
      </c>
      <c r="B43" s="55"/>
      <c r="C43" s="58">
        <v>2349</v>
      </c>
      <c r="D43" s="58">
        <v>2352</v>
      </c>
      <c r="E43" s="58">
        <v>2426</v>
      </c>
      <c r="F43" s="58">
        <v>2469</v>
      </c>
      <c r="G43" s="59">
        <v>3582</v>
      </c>
      <c r="H43" s="58">
        <v>2411</v>
      </c>
      <c r="I43" s="58">
        <v>2427</v>
      </c>
      <c r="J43" s="58">
        <v>2474</v>
      </c>
      <c r="K43" s="58">
        <v>2506</v>
      </c>
      <c r="L43" s="59">
        <v>3657</v>
      </c>
      <c r="M43" s="58">
        <v>2489</v>
      </c>
      <c r="N43" s="58">
        <v>2566</v>
      </c>
      <c r="O43" s="58">
        <v>2584</v>
      </c>
      <c r="P43" s="58">
        <v>2599</v>
      </c>
      <c r="Q43" s="59">
        <v>3833</v>
      </c>
      <c r="R43" s="58">
        <v>2521</v>
      </c>
      <c r="S43" s="58">
        <v>2195</v>
      </c>
      <c r="T43" s="58">
        <v>2459</v>
      </c>
      <c r="U43" s="58" t="s">
        <v>125</v>
      </c>
      <c r="V43" s="59">
        <v>3402</v>
      </c>
    </row>
    <row r="44" spans="1:22" x14ac:dyDescent="0.25">
      <c r="A44" s="63" t="s">
        <v>15</v>
      </c>
      <c r="B44" s="55"/>
      <c r="C44" s="58">
        <v>621</v>
      </c>
      <c r="D44" s="58">
        <v>601</v>
      </c>
      <c r="E44" s="58">
        <v>624</v>
      </c>
      <c r="F44" s="58">
        <v>644</v>
      </c>
      <c r="G44" s="59">
        <v>985</v>
      </c>
      <c r="H44" s="58">
        <v>612</v>
      </c>
      <c r="I44" s="58">
        <v>622</v>
      </c>
      <c r="J44" s="58">
        <v>619</v>
      </c>
      <c r="K44" s="58">
        <v>654</v>
      </c>
      <c r="L44" s="59">
        <v>967</v>
      </c>
      <c r="M44" s="58">
        <v>647</v>
      </c>
      <c r="N44" s="58">
        <v>641</v>
      </c>
      <c r="O44" s="58">
        <v>623</v>
      </c>
      <c r="P44" s="58">
        <v>637</v>
      </c>
      <c r="Q44" s="59">
        <v>1006</v>
      </c>
      <c r="R44" s="58">
        <v>630</v>
      </c>
      <c r="S44" s="58">
        <v>540</v>
      </c>
      <c r="T44" s="58">
        <v>660</v>
      </c>
      <c r="U44" s="58" t="s">
        <v>125</v>
      </c>
      <c r="V44" s="59">
        <v>898</v>
      </c>
    </row>
    <row r="45" spans="1:22" x14ac:dyDescent="0.25">
      <c r="A45" s="63" t="s">
        <v>89</v>
      </c>
      <c r="B45" s="55"/>
      <c r="C45" s="58">
        <v>2183</v>
      </c>
      <c r="D45" s="58">
        <v>2209</v>
      </c>
      <c r="E45" s="58">
        <v>2166</v>
      </c>
      <c r="F45" s="58">
        <v>2371</v>
      </c>
      <c r="G45" s="59">
        <v>5190</v>
      </c>
      <c r="H45" s="58">
        <v>2298</v>
      </c>
      <c r="I45" s="58">
        <v>2526</v>
      </c>
      <c r="J45" s="58">
        <v>2594</v>
      </c>
      <c r="K45" s="58">
        <v>2664</v>
      </c>
      <c r="L45" s="59">
        <v>5862</v>
      </c>
      <c r="M45" s="58">
        <v>2573</v>
      </c>
      <c r="N45" s="58">
        <v>2504</v>
      </c>
      <c r="O45" s="58">
        <v>2631</v>
      </c>
      <c r="P45" s="58">
        <v>2648</v>
      </c>
      <c r="Q45" s="59">
        <v>6040</v>
      </c>
      <c r="R45" s="58">
        <v>2458</v>
      </c>
      <c r="S45" s="58">
        <v>1947</v>
      </c>
      <c r="T45" s="58">
        <v>2396</v>
      </c>
      <c r="U45" s="58" t="s">
        <v>125</v>
      </c>
      <c r="V45" s="59">
        <v>4537</v>
      </c>
    </row>
    <row r="46" spans="1:22" x14ac:dyDescent="0.25">
      <c r="A46" s="73" t="s">
        <v>90</v>
      </c>
      <c r="B46" s="74"/>
      <c r="C46" s="89">
        <v>0</v>
      </c>
      <c r="D46" s="89">
        <v>0</v>
      </c>
      <c r="E46" s="89">
        <v>0</v>
      </c>
      <c r="F46" s="89">
        <v>0</v>
      </c>
      <c r="G46" s="83">
        <v>0</v>
      </c>
      <c r="H46" s="89" t="str">
        <f t="shared" ref="H46:L46" si="1">IFERROR(VLOOKUP(CONCATENATE(H$5,$B46,"E"),DataA,4,FALSE),"-  ")</f>
        <v>-  </v>
      </c>
      <c r="I46" s="89" t="str">
        <f t="shared" si="1"/>
        <v>-  </v>
      </c>
      <c r="J46" s="89" t="str">
        <f t="shared" si="1"/>
        <v>-  </v>
      </c>
      <c r="K46" s="89" t="str">
        <f t="shared" si="1"/>
        <v>-  </v>
      </c>
      <c r="L46" s="83" t="str">
        <f t="shared" si="1"/>
        <v>-  </v>
      </c>
      <c r="M46" s="89">
        <v>0</v>
      </c>
      <c r="N46" s="89">
        <v>0</v>
      </c>
      <c r="O46" s="89">
        <v>0</v>
      </c>
      <c r="P46" s="89">
        <v>0</v>
      </c>
      <c r="Q46" s="83">
        <v>0</v>
      </c>
      <c r="R46" s="89">
        <v>0</v>
      </c>
      <c r="S46" s="89">
        <v>0</v>
      </c>
      <c r="T46" s="89">
        <v>0</v>
      </c>
      <c r="U46" s="89" t="s">
        <v>125</v>
      </c>
      <c r="V46" s="83">
        <v>0</v>
      </c>
    </row>
    <row r="47" spans="1:22" x14ac:dyDescent="0.25">
      <c r="A47" s="73"/>
      <c r="B47" s="74"/>
      <c r="C47" s="29"/>
      <c r="D47" s="29"/>
      <c r="E47" s="29"/>
      <c r="F47" s="29"/>
      <c r="G47" s="29"/>
      <c r="H47" s="51"/>
      <c r="I47" s="51"/>
      <c r="J47" s="51"/>
      <c r="K47" s="51"/>
      <c r="L47" s="51"/>
      <c r="M47" s="51"/>
      <c r="N47" s="51"/>
      <c r="O47" s="51"/>
      <c r="P47" s="51"/>
      <c r="Q47" s="51"/>
      <c r="R47" s="51"/>
      <c r="S47" s="51"/>
      <c r="T47" s="51"/>
      <c r="U47" s="51"/>
      <c r="V47" s="51"/>
    </row>
    <row r="48" spans="1:22" ht="12.75" customHeight="1" x14ac:dyDescent="0.25">
      <c r="A48" s="51"/>
      <c r="B48" s="75"/>
      <c r="C48" s="33"/>
      <c r="D48" s="67"/>
      <c r="E48" s="67"/>
      <c r="F48" s="67"/>
      <c r="G48" s="67"/>
      <c r="H48" s="33"/>
      <c r="I48" s="68"/>
      <c r="J48" s="68"/>
      <c r="K48" s="68"/>
      <c r="L48" s="68"/>
      <c r="M48" s="68"/>
      <c r="N48" s="68"/>
      <c r="O48" s="68"/>
      <c r="P48" s="68"/>
      <c r="Q48" s="68"/>
      <c r="R48" s="68"/>
      <c r="S48" s="68"/>
      <c r="T48" s="68"/>
      <c r="U48" s="68"/>
      <c r="V48" s="68"/>
    </row>
    <row r="49" spans="1:22" ht="15.55" x14ac:dyDescent="0.3">
      <c r="A49" s="76" t="s">
        <v>19</v>
      </c>
      <c r="B49" s="72" t="s">
        <v>2</v>
      </c>
      <c r="C49" s="52" t="s">
        <v>111</v>
      </c>
      <c r="D49" s="52" t="s">
        <v>112</v>
      </c>
      <c r="E49" s="52" t="s">
        <v>113</v>
      </c>
      <c r="F49" s="52" t="s">
        <v>114</v>
      </c>
      <c r="G49" s="52" t="s">
        <v>115</v>
      </c>
      <c r="H49" s="53" t="s">
        <v>116</v>
      </c>
      <c r="I49" s="53" t="s">
        <v>117</v>
      </c>
      <c r="J49" s="53" t="s">
        <v>118</v>
      </c>
      <c r="K49" s="53" t="s">
        <v>119</v>
      </c>
      <c r="L49" s="52" t="s">
        <v>149</v>
      </c>
      <c r="M49" s="53" t="s">
        <v>121</v>
      </c>
      <c r="N49" s="53" t="s">
        <v>122</v>
      </c>
      <c r="O49" s="53" t="s">
        <v>123</v>
      </c>
      <c r="P49" s="53" t="s">
        <v>124</v>
      </c>
      <c r="Q49" s="52" t="s">
        <v>150</v>
      </c>
      <c r="R49" s="53" t="s">
        <v>126</v>
      </c>
      <c r="S49" s="53" t="s">
        <v>127</v>
      </c>
      <c r="T49" s="53" t="s">
        <v>128</v>
      </c>
      <c r="U49" s="53" t="s">
        <v>129</v>
      </c>
      <c r="V49" s="52" t="s">
        <v>151</v>
      </c>
    </row>
    <row r="50" spans="1:22" x14ac:dyDescent="0.25">
      <c r="A50" s="54" t="s">
        <v>3</v>
      </c>
      <c r="B50" s="55"/>
      <c r="C50" s="56">
        <v>104804</v>
      </c>
      <c r="D50" s="56">
        <v>107897</v>
      </c>
      <c r="E50" s="56">
        <v>108444</v>
      </c>
      <c r="F50" s="56">
        <v>109740</v>
      </c>
      <c r="G50" s="56">
        <v>153046</v>
      </c>
      <c r="H50" s="56">
        <v>105775</v>
      </c>
      <c r="I50" s="56">
        <v>109071</v>
      </c>
      <c r="J50" s="56">
        <v>109569</v>
      </c>
      <c r="K50" s="56">
        <v>110964</v>
      </c>
      <c r="L50" s="56">
        <v>156330</v>
      </c>
      <c r="M50" s="56">
        <v>108369</v>
      </c>
      <c r="N50" s="56">
        <v>113672</v>
      </c>
      <c r="O50" s="56">
        <v>112846</v>
      </c>
      <c r="P50" s="56">
        <v>111926</v>
      </c>
      <c r="Q50" s="56">
        <v>160817</v>
      </c>
      <c r="R50" s="56">
        <v>108511</v>
      </c>
      <c r="S50" s="56">
        <v>100251</v>
      </c>
      <c r="T50" s="56">
        <v>100698</v>
      </c>
      <c r="U50" s="56" t="s">
        <v>125</v>
      </c>
      <c r="V50" s="56">
        <v>137624</v>
      </c>
    </row>
    <row r="51" spans="1:22" x14ac:dyDescent="0.25">
      <c r="A51" s="57" t="s">
        <v>4</v>
      </c>
      <c r="B51" s="55"/>
      <c r="C51" s="58">
        <v>1969</v>
      </c>
      <c r="D51" s="58">
        <v>2057</v>
      </c>
      <c r="E51" s="58">
        <v>2088</v>
      </c>
      <c r="F51" s="58">
        <v>2086</v>
      </c>
      <c r="G51" s="59">
        <v>2852</v>
      </c>
      <c r="H51" s="58">
        <v>2014</v>
      </c>
      <c r="I51" s="58">
        <v>2071</v>
      </c>
      <c r="J51" s="58">
        <v>2063</v>
      </c>
      <c r="K51" s="58">
        <v>2063</v>
      </c>
      <c r="L51" s="59">
        <v>2843</v>
      </c>
      <c r="M51" s="58">
        <v>2018</v>
      </c>
      <c r="N51" s="58">
        <v>2074</v>
      </c>
      <c r="O51" s="58">
        <v>2061</v>
      </c>
      <c r="P51" s="58">
        <v>2036</v>
      </c>
      <c r="Q51" s="59">
        <v>2868</v>
      </c>
      <c r="R51" s="58">
        <v>2003</v>
      </c>
      <c r="S51" s="58">
        <v>1838</v>
      </c>
      <c r="T51" s="58">
        <v>1875</v>
      </c>
      <c r="U51" s="58" t="s">
        <v>125</v>
      </c>
      <c r="V51" s="59">
        <v>2457</v>
      </c>
    </row>
    <row r="52" spans="1:22" x14ac:dyDescent="0.25">
      <c r="A52" s="60" t="s">
        <v>5</v>
      </c>
      <c r="B52" s="55"/>
      <c r="C52" s="58">
        <v>9538</v>
      </c>
      <c r="D52" s="58">
        <v>9856</v>
      </c>
      <c r="E52" s="58">
        <v>9863</v>
      </c>
      <c r="F52" s="58">
        <v>9968</v>
      </c>
      <c r="G52" s="59">
        <v>13280</v>
      </c>
      <c r="H52" s="58">
        <v>9603</v>
      </c>
      <c r="I52" s="58">
        <v>9895</v>
      </c>
      <c r="J52" s="58">
        <v>9944</v>
      </c>
      <c r="K52" s="58">
        <v>9993</v>
      </c>
      <c r="L52" s="59">
        <v>13539</v>
      </c>
      <c r="M52" s="58">
        <v>9698</v>
      </c>
      <c r="N52" s="58">
        <v>10124</v>
      </c>
      <c r="O52" s="58">
        <v>10215</v>
      </c>
      <c r="P52" s="58">
        <v>10290</v>
      </c>
      <c r="Q52" s="59">
        <v>13991</v>
      </c>
      <c r="R52" s="58">
        <v>10069</v>
      </c>
      <c r="S52" s="58">
        <v>9658</v>
      </c>
      <c r="T52" s="58">
        <v>9628</v>
      </c>
      <c r="U52" s="58" t="s">
        <v>125</v>
      </c>
      <c r="V52" s="59">
        <v>12614</v>
      </c>
    </row>
    <row r="53" spans="1:22" x14ac:dyDescent="0.25">
      <c r="A53" s="60" t="s">
        <v>81</v>
      </c>
      <c r="B53" s="55"/>
      <c r="C53" s="58">
        <v>7167</v>
      </c>
      <c r="D53" s="58">
        <v>7380</v>
      </c>
      <c r="E53" s="58">
        <v>7381</v>
      </c>
      <c r="F53" s="58">
        <v>7447</v>
      </c>
      <c r="G53" s="59">
        <v>9939</v>
      </c>
      <c r="H53" s="58">
        <v>7208</v>
      </c>
      <c r="I53" s="58">
        <v>7420</v>
      </c>
      <c r="J53" s="58">
        <v>7458</v>
      </c>
      <c r="K53" s="58">
        <v>7477</v>
      </c>
      <c r="L53" s="59">
        <v>10095</v>
      </c>
      <c r="M53" s="58">
        <v>7265</v>
      </c>
      <c r="N53" s="58">
        <v>7667</v>
      </c>
      <c r="O53" s="58">
        <v>7511</v>
      </c>
      <c r="P53" s="58">
        <v>7343</v>
      </c>
      <c r="Q53" s="59">
        <v>10163</v>
      </c>
      <c r="R53" s="58">
        <v>7095</v>
      </c>
      <c r="S53" s="58">
        <v>6643</v>
      </c>
      <c r="T53" s="58">
        <v>6572</v>
      </c>
      <c r="U53" s="58" t="s">
        <v>125</v>
      </c>
      <c r="V53" s="59">
        <v>8615</v>
      </c>
    </row>
    <row r="54" spans="1:22" x14ac:dyDescent="0.25">
      <c r="A54" s="61"/>
      <c r="B54" s="62"/>
      <c r="C54" s="58"/>
      <c r="D54" s="58"/>
      <c r="E54" s="58"/>
      <c r="F54" s="58"/>
      <c r="G54" s="59"/>
      <c r="H54" s="58"/>
      <c r="I54" s="58"/>
      <c r="J54" s="58"/>
      <c r="K54" s="58"/>
      <c r="L54" s="59"/>
      <c r="M54" s="58"/>
      <c r="N54" s="58"/>
      <c r="O54" s="58"/>
      <c r="P54" s="58"/>
      <c r="Q54" s="59"/>
      <c r="R54" s="58"/>
      <c r="S54" s="58"/>
      <c r="T54" s="58"/>
      <c r="U54" s="58"/>
      <c r="V54" s="59"/>
    </row>
    <row r="55" spans="1:22" x14ac:dyDescent="0.25">
      <c r="A55" s="60" t="s">
        <v>7</v>
      </c>
      <c r="B55" s="55"/>
      <c r="C55" s="58">
        <v>7875</v>
      </c>
      <c r="D55" s="58">
        <v>8000</v>
      </c>
      <c r="E55" s="58">
        <v>7984</v>
      </c>
      <c r="F55" s="58">
        <v>8093</v>
      </c>
      <c r="G55" s="59">
        <v>10747</v>
      </c>
      <c r="H55" s="58">
        <v>7894</v>
      </c>
      <c r="I55" s="58">
        <v>8083</v>
      </c>
      <c r="J55" s="58">
        <v>8101</v>
      </c>
      <c r="K55" s="58">
        <v>8025</v>
      </c>
      <c r="L55" s="59">
        <v>10788</v>
      </c>
      <c r="M55" s="58">
        <v>7928</v>
      </c>
      <c r="N55" s="58">
        <v>8224</v>
      </c>
      <c r="O55" s="58">
        <v>8112</v>
      </c>
      <c r="P55" s="58">
        <v>7974</v>
      </c>
      <c r="Q55" s="59">
        <v>10859</v>
      </c>
      <c r="R55" s="58">
        <v>7704</v>
      </c>
      <c r="S55" s="58">
        <v>7213</v>
      </c>
      <c r="T55" s="58">
        <v>7039</v>
      </c>
      <c r="U55" s="58" t="s">
        <v>125</v>
      </c>
      <c r="V55" s="59">
        <v>9291</v>
      </c>
    </row>
    <row r="56" spans="1:22" x14ac:dyDescent="0.25">
      <c r="A56" s="60" t="s">
        <v>8</v>
      </c>
      <c r="B56" s="55"/>
      <c r="C56" s="58">
        <v>9443</v>
      </c>
      <c r="D56" s="58">
        <v>9649</v>
      </c>
      <c r="E56" s="58">
        <v>9654</v>
      </c>
      <c r="F56" s="58">
        <v>9712</v>
      </c>
      <c r="G56" s="59">
        <v>12755</v>
      </c>
      <c r="H56" s="58">
        <v>9428</v>
      </c>
      <c r="I56" s="58">
        <v>9747</v>
      </c>
      <c r="J56" s="58">
        <v>9668</v>
      </c>
      <c r="K56" s="58">
        <v>9617</v>
      </c>
      <c r="L56" s="59">
        <v>12793</v>
      </c>
      <c r="M56" s="58">
        <v>9399</v>
      </c>
      <c r="N56" s="58">
        <v>9765</v>
      </c>
      <c r="O56" s="58">
        <v>9616</v>
      </c>
      <c r="P56" s="58">
        <v>9417</v>
      </c>
      <c r="Q56" s="59">
        <v>12737</v>
      </c>
      <c r="R56" s="58">
        <v>9149</v>
      </c>
      <c r="S56" s="58">
        <v>8505</v>
      </c>
      <c r="T56" s="58">
        <v>8483</v>
      </c>
      <c r="U56" s="58" t="s">
        <v>125</v>
      </c>
      <c r="V56" s="59">
        <v>11025</v>
      </c>
    </row>
    <row r="57" spans="1:22" x14ac:dyDescent="0.25">
      <c r="A57" s="61"/>
      <c r="B57" s="62"/>
      <c r="C57" s="58"/>
      <c r="D57" s="58"/>
      <c r="E57" s="58"/>
      <c r="F57" s="58"/>
      <c r="G57" s="29"/>
      <c r="H57" s="58"/>
      <c r="I57" s="58"/>
      <c r="J57" s="58"/>
      <c r="K57" s="58"/>
      <c r="L57" s="29"/>
      <c r="M57" s="58"/>
      <c r="N57" s="58"/>
      <c r="O57" s="58"/>
      <c r="P57" s="58"/>
      <c r="Q57" s="29"/>
      <c r="R57" s="58"/>
      <c r="S57" s="58"/>
      <c r="T57" s="58"/>
      <c r="U57" s="58"/>
      <c r="V57" s="29"/>
    </row>
    <row r="58" spans="1:22" x14ac:dyDescent="0.25">
      <c r="A58" s="57" t="s">
        <v>16</v>
      </c>
      <c r="B58" s="55"/>
      <c r="C58" s="58">
        <v>10730</v>
      </c>
      <c r="D58" s="58">
        <v>10940</v>
      </c>
      <c r="E58" s="58">
        <v>10991</v>
      </c>
      <c r="F58" s="58">
        <v>11095</v>
      </c>
      <c r="G58" s="59">
        <v>15082</v>
      </c>
      <c r="H58" s="58">
        <v>10729</v>
      </c>
      <c r="I58" s="58">
        <v>10989</v>
      </c>
      <c r="J58" s="58">
        <v>10939</v>
      </c>
      <c r="K58" s="58">
        <v>10920</v>
      </c>
      <c r="L58" s="59">
        <v>15022</v>
      </c>
      <c r="M58" s="58">
        <v>10659</v>
      </c>
      <c r="N58" s="58">
        <v>11095</v>
      </c>
      <c r="O58" s="58">
        <v>10825</v>
      </c>
      <c r="P58" s="58">
        <v>10800</v>
      </c>
      <c r="Q58" s="59">
        <v>15086</v>
      </c>
      <c r="R58" s="58">
        <v>10443</v>
      </c>
      <c r="S58" s="58">
        <v>9645</v>
      </c>
      <c r="T58" s="58">
        <v>9487</v>
      </c>
      <c r="U58" s="58" t="s">
        <v>125</v>
      </c>
      <c r="V58" s="59">
        <v>12871</v>
      </c>
    </row>
    <row r="59" spans="1:22" x14ac:dyDescent="0.25">
      <c r="A59" s="60" t="s">
        <v>9</v>
      </c>
      <c r="B59" s="55"/>
      <c r="C59" s="58">
        <v>16946</v>
      </c>
      <c r="D59" s="58">
        <v>17609</v>
      </c>
      <c r="E59" s="58">
        <v>17741</v>
      </c>
      <c r="F59" s="58">
        <v>18019</v>
      </c>
      <c r="G59" s="59">
        <v>27226</v>
      </c>
      <c r="H59" s="58">
        <v>17070</v>
      </c>
      <c r="I59" s="58">
        <v>17665</v>
      </c>
      <c r="J59" s="58">
        <v>17867</v>
      </c>
      <c r="K59" s="58">
        <v>18337</v>
      </c>
      <c r="L59" s="59">
        <v>27726</v>
      </c>
      <c r="M59" s="58">
        <v>17762</v>
      </c>
      <c r="N59" s="58">
        <v>18631</v>
      </c>
      <c r="O59" s="58">
        <v>18585</v>
      </c>
      <c r="P59" s="58">
        <v>18512</v>
      </c>
      <c r="Q59" s="59">
        <v>28621</v>
      </c>
      <c r="R59" s="58">
        <v>17579</v>
      </c>
      <c r="S59" s="58">
        <v>15384</v>
      </c>
      <c r="T59" s="58">
        <v>16031</v>
      </c>
      <c r="U59" s="58" t="s">
        <v>125</v>
      </c>
      <c r="V59" s="59">
        <v>23598</v>
      </c>
    </row>
    <row r="60" spans="1:22" x14ac:dyDescent="0.25">
      <c r="A60" s="60" t="s">
        <v>10</v>
      </c>
      <c r="B60" s="55"/>
      <c r="C60" s="58">
        <v>16828</v>
      </c>
      <c r="D60" s="58">
        <v>17250</v>
      </c>
      <c r="E60" s="58">
        <v>17368</v>
      </c>
      <c r="F60" s="58">
        <v>17509</v>
      </c>
      <c r="G60" s="59">
        <v>24268</v>
      </c>
      <c r="H60" s="58">
        <v>16908</v>
      </c>
      <c r="I60" s="58">
        <v>17320</v>
      </c>
      <c r="J60" s="58">
        <v>17424</v>
      </c>
      <c r="K60" s="58">
        <v>17816</v>
      </c>
      <c r="L60" s="59">
        <v>24899</v>
      </c>
      <c r="M60" s="58">
        <v>17594</v>
      </c>
      <c r="N60" s="58">
        <v>18651</v>
      </c>
      <c r="O60" s="58">
        <v>18723</v>
      </c>
      <c r="P60" s="58">
        <v>18801</v>
      </c>
      <c r="Q60" s="59">
        <v>26357</v>
      </c>
      <c r="R60" s="58">
        <v>18385</v>
      </c>
      <c r="S60" s="58">
        <v>17557</v>
      </c>
      <c r="T60" s="58">
        <v>17563</v>
      </c>
      <c r="U60" s="58" t="s">
        <v>125</v>
      </c>
      <c r="V60" s="59">
        <v>23485</v>
      </c>
    </row>
    <row r="61" spans="1:22" x14ac:dyDescent="0.25">
      <c r="A61" s="60" t="s">
        <v>11</v>
      </c>
      <c r="B61" s="55"/>
      <c r="C61" s="58">
        <v>8086</v>
      </c>
      <c r="D61" s="58">
        <v>8373</v>
      </c>
      <c r="E61" s="58">
        <v>8463</v>
      </c>
      <c r="F61" s="58">
        <v>8556</v>
      </c>
      <c r="G61" s="59">
        <v>11653</v>
      </c>
      <c r="H61" s="58">
        <v>8191</v>
      </c>
      <c r="I61" s="58">
        <v>8437</v>
      </c>
      <c r="J61" s="58">
        <v>8386</v>
      </c>
      <c r="K61" s="58">
        <v>8437</v>
      </c>
      <c r="L61" s="59">
        <v>11788</v>
      </c>
      <c r="M61" s="58">
        <v>8185</v>
      </c>
      <c r="N61" s="58">
        <v>8498</v>
      </c>
      <c r="O61" s="58">
        <v>8459</v>
      </c>
      <c r="P61" s="58">
        <v>8246</v>
      </c>
      <c r="Q61" s="59">
        <v>11865</v>
      </c>
      <c r="R61" s="58">
        <v>8001</v>
      </c>
      <c r="S61" s="58">
        <v>7374</v>
      </c>
      <c r="T61" s="58">
        <v>7337</v>
      </c>
      <c r="U61" s="58" t="s">
        <v>125</v>
      </c>
      <c r="V61" s="59">
        <v>9904</v>
      </c>
    </row>
    <row r="62" spans="1:22" x14ac:dyDescent="0.25">
      <c r="A62" s="61"/>
      <c r="B62" s="62"/>
      <c r="C62" s="58"/>
      <c r="D62" s="58"/>
      <c r="E62" s="58"/>
      <c r="F62" s="58"/>
      <c r="G62" s="29"/>
      <c r="H62" s="58"/>
      <c r="I62" s="58"/>
      <c r="J62" s="58"/>
      <c r="K62" s="58"/>
      <c r="L62" s="29"/>
      <c r="M62" s="58"/>
      <c r="N62" s="58"/>
      <c r="O62" s="58"/>
      <c r="P62" s="58"/>
      <c r="Q62" s="29"/>
      <c r="R62" s="58"/>
      <c r="S62" s="58"/>
      <c r="T62" s="58"/>
      <c r="U62" s="58"/>
      <c r="V62" s="29"/>
    </row>
    <row r="63" spans="1:22" x14ac:dyDescent="0.25">
      <c r="A63" s="63" t="s">
        <v>12</v>
      </c>
      <c r="B63" s="55"/>
      <c r="C63" s="64">
        <v>88581</v>
      </c>
      <c r="D63" s="64">
        <v>91115</v>
      </c>
      <c r="E63" s="64">
        <v>91535</v>
      </c>
      <c r="F63" s="64">
        <v>92485</v>
      </c>
      <c r="G63" s="59">
        <v>127801</v>
      </c>
      <c r="H63" s="64">
        <v>89043</v>
      </c>
      <c r="I63" s="64">
        <v>91627</v>
      </c>
      <c r="J63" s="64">
        <v>91850</v>
      </c>
      <c r="K63" s="64">
        <v>92684</v>
      </c>
      <c r="L63" s="59">
        <v>129492</v>
      </c>
      <c r="M63" s="64">
        <v>90507</v>
      </c>
      <c r="N63" s="64">
        <v>94729</v>
      </c>
      <c r="O63" s="64">
        <v>94106</v>
      </c>
      <c r="P63" s="64">
        <v>93420</v>
      </c>
      <c r="Q63" s="59">
        <v>132547</v>
      </c>
      <c r="R63" s="64">
        <v>90428</v>
      </c>
      <c r="S63" s="64">
        <v>83816</v>
      </c>
      <c r="T63" s="64">
        <v>84017</v>
      </c>
      <c r="U63" s="64" t="s">
        <v>125</v>
      </c>
      <c r="V63" s="59">
        <v>113861</v>
      </c>
    </row>
    <row r="64" spans="1:22" x14ac:dyDescent="0.25">
      <c r="A64" s="63" t="s">
        <v>13</v>
      </c>
      <c r="B64" s="55"/>
      <c r="C64" s="58">
        <v>2710</v>
      </c>
      <c r="D64" s="58">
        <v>2787</v>
      </c>
      <c r="E64" s="58">
        <v>2811</v>
      </c>
      <c r="F64" s="58">
        <v>2824</v>
      </c>
      <c r="G64" s="59">
        <v>3876</v>
      </c>
      <c r="H64" s="58">
        <v>2733</v>
      </c>
      <c r="I64" s="58">
        <v>2808</v>
      </c>
      <c r="J64" s="58">
        <v>2783</v>
      </c>
      <c r="K64" s="58">
        <v>2791</v>
      </c>
      <c r="L64" s="59">
        <v>3882</v>
      </c>
      <c r="M64" s="58">
        <v>2758</v>
      </c>
      <c r="N64" s="58">
        <v>2911</v>
      </c>
      <c r="O64" s="58">
        <v>2865</v>
      </c>
      <c r="P64" s="58">
        <v>2781</v>
      </c>
      <c r="Q64" s="59">
        <v>3938</v>
      </c>
      <c r="R64" s="58">
        <v>2735</v>
      </c>
      <c r="S64" s="58">
        <v>2497</v>
      </c>
      <c r="T64" s="58">
        <v>2490</v>
      </c>
      <c r="U64" s="58" t="s">
        <v>125</v>
      </c>
      <c r="V64" s="59">
        <v>3368</v>
      </c>
    </row>
    <row r="65" spans="1:22" x14ac:dyDescent="0.25">
      <c r="A65" s="63" t="s">
        <v>14</v>
      </c>
      <c r="B65" s="55"/>
      <c r="C65" s="58">
        <v>4622</v>
      </c>
      <c r="D65" s="58">
        <v>4740</v>
      </c>
      <c r="E65" s="58">
        <v>4813</v>
      </c>
      <c r="F65" s="58">
        <v>4860</v>
      </c>
      <c r="G65" s="59">
        <v>6796</v>
      </c>
      <c r="H65" s="58">
        <v>4722</v>
      </c>
      <c r="I65" s="58">
        <v>4884</v>
      </c>
      <c r="J65" s="58">
        <v>4888</v>
      </c>
      <c r="K65" s="58">
        <v>4927</v>
      </c>
      <c r="L65" s="59">
        <v>6927</v>
      </c>
      <c r="M65" s="58">
        <v>4869</v>
      </c>
      <c r="N65" s="58">
        <v>5103</v>
      </c>
      <c r="O65" s="58">
        <v>5029</v>
      </c>
      <c r="P65" s="58">
        <v>4966</v>
      </c>
      <c r="Q65" s="59">
        <v>7133</v>
      </c>
      <c r="R65" s="58">
        <v>4785</v>
      </c>
      <c r="S65" s="58">
        <v>4339</v>
      </c>
      <c r="T65" s="58">
        <v>4364</v>
      </c>
      <c r="U65" s="58" t="s">
        <v>125</v>
      </c>
      <c r="V65" s="59">
        <v>6031</v>
      </c>
    </row>
    <row r="66" spans="1:22" x14ac:dyDescent="0.25">
      <c r="A66" s="63" t="s">
        <v>15</v>
      </c>
      <c r="B66" s="55"/>
      <c r="C66" s="58">
        <v>5847</v>
      </c>
      <c r="D66" s="58">
        <v>6069</v>
      </c>
      <c r="E66" s="58">
        <v>6057</v>
      </c>
      <c r="F66" s="58">
        <v>6119</v>
      </c>
      <c r="G66" s="59">
        <v>8005</v>
      </c>
      <c r="H66" s="58">
        <v>5876</v>
      </c>
      <c r="I66" s="58">
        <v>6038</v>
      </c>
      <c r="J66" s="58">
        <v>6114</v>
      </c>
      <c r="K66" s="58">
        <v>6195</v>
      </c>
      <c r="L66" s="59">
        <v>8106</v>
      </c>
      <c r="M66" s="58">
        <v>5874</v>
      </c>
      <c r="N66" s="58">
        <v>6324</v>
      </c>
      <c r="O66" s="58">
        <v>6210</v>
      </c>
      <c r="P66" s="58">
        <v>6051</v>
      </c>
      <c r="Q66" s="59">
        <v>8218</v>
      </c>
      <c r="R66" s="58">
        <v>5883</v>
      </c>
      <c r="S66" s="58">
        <v>5400</v>
      </c>
      <c r="T66" s="58">
        <v>5221</v>
      </c>
      <c r="U66" s="58" t="s">
        <v>125</v>
      </c>
      <c r="V66" s="59">
        <v>7008</v>
      </c>
    </row>
    <row r="67" spans="1:22" x14ac:dyDescent="0.25">
      <c r="A67" s="63" t="s">
        <v>89</v>
      </c>
      <c r="B67" s="55"/>
      <c r="C67" s="58">
        <v>3044</v>
      </c>
      <c r="D67" s="58">
        <v>3185</v>
      </c>
      <c r="E67" s="58">
        <v>3229</v>
      </c>
      <c r="F67" s="58">
        <v>3452</v>
      </c>
      <c r="G67" s="59">
        <v>6567</v>
      </c>
      <c r="H67" s="58">
        <v>3401</v>
      </c>
      <c r="I67" s="58">
        <v>3714</v>
      </c>
      <c r="J67" s="58">
        <v>3935</v>
      </c>
      <c r="K67" s="58">
        <v>4367</v>
      </c>
      <c r="L67" s="59">
        <v>7923</v>
      </c>
      <c r="M67" s="58">
        <v>4361</v>
      </c>
      <c r="N67" s="58">
        <v>4605</v>
      </c>
      <c r="O67" s="58">
        <v>4635</v>
      </c>
      <c r="P67" s="58">
        <v>4707</v>
      </c>
      <c r="Q67" s="59">
        <v>8982</v>
      </c>
      <c r="R67" s="58">
        <v>4680</v>
      </c>
      <c r="S67" s="58">
        <v>4199</v>
      </c>
      <c r="T67" s="58">
        <v>4606</v>
      </c>
      <c r="U67" s="58" t="s">
        <v>125</v>
      </c>
      <c r="V67" s="59">
        <v>7356</v>
      </c>
    </row>
    <row r="68" spans="1:22" x14ac:dyDescent="0.25">
      <c r="A68" s="73" t="s">
        <v>90</v>
      </c>
      <c r="B68" s="74"/>
      <c r="C68" s="89">
        <v>0</v>
      </c>
      <c r="D68" s="89">
        <v>0</v>
      </c>
      <c r="E68" s="89">
        <v>0</v>
      </c>
      <c r="F68" s="89">
        <v>0</v>
      </c>
      <c r="G68" s="83">
        <v>0</v>
      </c>
      <c r="H68" s="89" t="str">
        <f t="shared" ref="H68:L68" si="2">IFERROR(VLOOKUP(CONCATENATE(H$5,$B68,"X"),DataA,4,FALSE),"-  ")</f>
        <v>-  </v>
      </c>
      <c r="I68" s="89" t="str">
        <f t="shared" si="2"/>
        <v>-  </v>
      </c>
      <c r="J68" s="89" t="str">
        <f t="shared" si="2"/>
        <v>-  </v>
      </c>
      <c r="K68" s="89" t="str">
        <f t="shared" si="2"/>
        <v>-  </v>
      </c>
      <c r="L68" s="83" t="str">
        <f t="shared" si="2"/>
        <v>-  </v>
      </c>
      <c r="M68" s="89">
        <v>0</v>
      </c>
      <c r="N68" s="89">
        <v>0</v>
      </c>
      <c r="O68" s="89">
        <v>0</v>
      </c>
      <c r="P68" s="89">
        <v>0</v>
      </c>
      <c r="Q68" s="83">
        <v>0</v>
      </c>
      <c r="R68" s="89">
        <v>0</v>
      </c>
      <c r="S68" s="89">
        <v>0</v>
      </c>
      <c r="T68" s="89">
        <v>0</v>
      </c>
      <c r="U68" s="89" t="s">
        <v>125</v>
      </c>
      <c r="V68" s="83">
        <v>0</v>
      </c>
    </row>
    <row r="69" spans="1:22" x14ac:dyDescent="0.25">
      <c r="A69" s="18"/>
      <c r="B69" s="18"/>
    </row>
    <row r="70" spans="1:22" ht="14.4" x14ac:dyDescent="0.25">
      <c r="A70" s="50" t="s">
        <v>84</v>
      </c>
      <c r="B70" s="18"/>
    </row>
    <row r="71" spans="1:22" x14ac:dyDescent="0.25">
      <c r="A71" s="51" t="s">
        <v>87</v>
      </c>
      <c r="B71" s="18"/>
    </row>
    <row r="72" spans="1:22" x14ac:dyDescent="0.25">
      <c r="A72" s="51" t="s">
        <v>83</v>
      </c>
    </row>
    <row r="73" spans="1:22" x14ac:dyDescent="0.25">
      <c r="A73" s="51" t="s">
        <v>146</v>
      </c>
    </row>
    <row r="74" spans="1:22" x14ac:dyDescent="0.25">
      <c r="A74" s="51"/>
    </row>
    <row r="75" spans="1:22" ht="14.4" x14ac:dyDescent="0.3">
      <c r="A75" s="49" t="s">
        <v>145</v>
      </c>
    </row>
  </sheetData>
  <hyperlinks>
    <hyperlink ref="A75" location="Title!A1" display="Return to Title and Contents" xr:uid="{CE281C57-7671-4C3B-958C-475ED0B7B020}"/>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5_x000D_&amp;1#&amp;"Calibri"&amp;10&amp;K000000OFFICIAL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V75"/>
  <sheetViews>
    <sheetView showGridLines="0" zoomScaleNormal="100" workbookViewId="0"/>
  </sheetViews>
  <sheetFormatPr defaultColWidth="9.09765625" defaultRowHeight="12.75" x14ac:dyDescent="0.25"/>
  <cols>
    <col min="1" max="1" width="28.296875" style="18" customWidth="1"/>
    <col min="2" max="2" width="11.0976562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G1" s="103"/>
      <c r="L1" s="103"/>
      <c r="Q1" s="103"/>
      <c r="V1" s="103" t="s">
        <v>128</v>
      </c>
    </row>
    <row r="2" spans="1:22" s="9" customFormat="1" ht="17.75" x14ac:dyDescent="0.35">
      <c r="G2" s="103"/>
      <c r="L2" s="103"/>
      <c r="Q2" s="103"/>
      <c r="V2" s="103" t="s">
        <v>130</v>
      </c>
    </row>
    <row r="3" spans="1:22" s="9" customFormat="1" ht="17.75" x14ac:dyDescent="0.35">
      <c r="A3" s="102" t="s">
        <v>109</v>
      </c>
      <c r="B3" s="102"/>
      <c r="C3" s="102"/>
      <c r="D3" s="102"/>
      <c r="E3" s="102"/>
      <c r="F3" s="102"/>
      <c r="G3" s="102"/>
      <c r="H3" s="102"/>
      <c r="I3" s="102"/>
      <c r="J3" s="102"/>
      <c r="K3" s="102"/>
      <c r="L3" s="102"/>
      <c r="M3" s="102"/>
      <c r="N3" s="102"/>
      <c r="O3" s="102"/>
      <c r="P3" s="102"/>
      <c r="Q3" s="102"/>
      <c r="R3" s="102"/>
      <c r="S3" s="102"/>
      <c r="T3" s="102"/>
      <c r="U3" s="102"/>
      <c r="V3" s="102"/>
    </row>
    <row r="4" spans="1:22" ht="12.75" customHeight="1" x14ac:dyDescent="0.25">
      <c r="C4" s="30"/>
      <c r="D4" s="30"/>
      <c r="E4" s="30"/>
      <c r="F4" s="30"/>
      <c r="G4" s="30"/>
      <c r="H4" s="30"/>
      <c r="I4" s="38"/>
      <c r="J4" s="38"/>
      <c r="K4" s="38"/>
      <c r="L4" s="38"/>
      <c r="M4" s="38"/>
      <c r="N4" s="38"/>
      <c r="O4" s="38"/>
      <c r="P4" s="38"/>
      <c r="Q4" s="38"/>
      <c r="R4" s="38"/>
      <c r="S4" s="38"/>
      <c r="T4" s="38"/>
      <c r="U4" s="38"/>
      <c r="V4" s="38"/>
    </row>
    <row r="5" spans="1:22" ht="15.55" x14ac:dyDescent="0.3">
      <c r="A5" s="77" t="s">
        <v>74</v>
      </c>
      <c r="B5" s="78" t="s">
        <v>2</v>
      </c>
      <c r="C5" s="52" t="s">
        <v>111</v>
      </c>
      <c r="D5" s="52" t="s">
        <v>112</v>
      </c>
      <c r="E5" s="52" t="s">
        <v>113</v>
      </c>
      <c r="F5" s="52" t="s">
        <v>114</v>
      </c>
      <c r="G5" s="52" t="s">
        <v>115</v>
      </c>
      <c r="H5" s="53" t="s">
        <v>116</v>
      </c>
      <c r="I5" s="53" t="s">
        <v>117</v>
      </c>
      <c r="J5" s="53" t="s">
        <v>118</v>
      </c>
      <c r="K5" s="53" t="s">
        <v>119</v>
      </c>
      <c r="L5" s="52" t="s">
        <v>149</v>
      </c>
      <c r="M5" s="53" t="s">
        <v>121</v>
      </c>
      <c r="N5" s="53" t="s">
        <v>122</v>
      </c>
      <c r="O5" s="53" t="s">
        <v>123</v>
      </c>
      <c r="P5" s="53" t="s">
        <v>124</v>
      </c>
      <c r="Q5" s="52" t="s">
        <v>150</v>
      </c>
      <c r="R5" s="53" t="s">
        <v>126</v>
      </c>
      <c r="S5" s="53" t="s">
        <v>127</v>
      </c>
      <c r="T5" s="53" t="s">
        <v>128</v>
      </c>
      <c r="U5" s="53" t="s">
        <v>129</v>
      </c>
      <c r="V5" s="52" t="s">
        <v>151</v>
      </c>
    </row>
    <row r="6" spans="1:22" ht="14.95" customHeight="1" x14ac:dyDescent="0.25">
      <c r="A6" s="54" t="s">
        <v>3</v>
      </c>
      <c r="B6" s="55"/>
      <c r="C6" s="56">
        <v>116845</v>
      </c>
      <c r="D6" s="56">
        <v>122243</v>
      </c>
      <c r="E6" s="56">
        <v>123948</v>
      </c>
      <c r="F6" s="56">
        <v>125498</v>
      </c>
      <c r="G6" s="56">
        <v>163463</v>
      </c>
      <c r="H6" s="56">
        <v>119797</v>
      </c>
      <c r="I6" s="56">
        <v>124930</v>
      </c>
      <c r="J6" s="56">
        <v>126714</v>
      </c>
      <c r="K6" s="56">
        <v>127551</v>
      </c>
      <c r="L6" s="56">
        <v>169066</v>
      </c>
      <c r="M6" s="56">
        <v>124095</v>
      </c>
      <c r="N6" s="56">
        <v>133766</v>
      </c>
      <c r="O6" s="56">
        <v>133030</v>
      </c>
      <c r="P6" s="56">
        <v>130249</v>
      </c>
      <c r="Q6" s="56">
        <v>175937</v>
      </c>
      <c r="R6" s="56">
        <v>127100</v>
      </c>
      <c r="S6" s="56">
        <v>121320</v>
      </c>
      <c r="T6" s="56">
        <v>114904</v>
      </c>
      <c r="U6" s="56" t="s">
        <v>125</v>
      </c>
      <c r="V6" s="56">
        <v>153343</v>
      </c>
    </row>
    <row r="7" spans="1:22" x14ac:dyDescent="0.25">
      <c r="A7" s="57" t="s">
        <v>4</v>
      </c>
      <c r="B7" s="55"/>
      <c r="C7" s="58">
        <v>3625</v>
      </c>
      <c r="D7" s="58">
        <v>3688</v>
      </c>
      <c r="E7" s="58">
        <v>3718</v>
      </c>
      <c r="F7" s="58">
        <v>3760</v>
      </c>
      <c r="G7" s="59">
        <v>4549</v>
      </c>
      <c r="H7" s="58">
        <v>3750</v>
      </c>
      <c r="I7" s="58">
        <v>3754</v>
      </c>
      <c r="J7" s="58">
        <v>3775</v>
      </c>
      <c r="K7" s="58">
        <v>3797</v>
      </c>
      <c r="L7" s="59">
        <v>4675</v>
      </c>
      <c r="M7" s="58">
        <v>3720</v>
      </c>
      <c r="N7" s="58">
        <v>3901</v>
      </c>
      <c r="O7" s="58">
        <v>3887</v>
      </c>
      <c r="P7" s="58">
        <v>3782</v>
      </c>
      <c r="Q7" s="59">
        <v>4738</v>
      </c>
      <c r="R7" s="58">
        <v>3679</v>
      </c>
      <c r="S7" s="58">
        <v>3586</v>
      </c>
      <c r="T7" s="58">
        <v>3403</v>
      </c>
      <c r="U7" s="58" t="s">
        <v>125</v>
      </c>
      <c r="V7" s="59">
        <v>4208</v>
      </c>
    </row>
    <row r="8" spans="1:22" x14ac:dyDescent="0.25">
      <c r="A8" s="60" t="s">
        <v>5</v>
      </c>
      <c r="B8" s="55"/>
      <c r="C8" s="58">
        <v>12306</v>
      </c>
      <c r="D8" s="58">
        <v>12720</v>
      </c>
      <c r="E8" s="58">
        <v>12877</v>
      </c>
      <c r="F8" s="58">
        <v>12966</v>
      </c>
      <c r="G8" s="59">
        <v>16184</v>
      </c>
      <c r="H8" s="58">
        <v>12525</v>
      </c>
      <c r="I8" s="58">
        <v>12813</v>
      </c>
      <c r="J8" s="58">
        <v>12954</v>
      </c>
      <c r="K8" s="58">
        <v>12991</v>
      </c>
      <c r="L8" s="59">
        <v>16452</v>
      </c>
      <c r="M8" s="58">
        <v>12826</v>
      </c>
      <c r="N8" s="58">
        <v>13526</v>
      </c>
      <c r="O8" s="58">
        <v>13368</v>
      </c>
      <c r="P8" s="58">
        <v>12984</v>
      </c>
      <c r="Q8" s="59">
        <v>16958</v>
      </c>
      <c r="R8" s="58">
        <v>12827</v>
      </c>
      <c r="S8" s="58">
        <v>12274</v>
      </c>
      <c r="T8" s="58">
        <v>11691</v>
      </c>
      <c r="U8" s="58" t="s">
        <v>125</v>
      </c>
      <c r="V8" s="59">
        <v>14903</v>
      </c>
    </row>
    <row r="9" spans="1:22" x14ac:dyDescent="0.25">
      <c r="A9" s="60" t="s">
        <v>81</v>
      </c>
      <c r="B9" s="55"/>
      <c r="C9" s="58">
        <v>9767</v>
      </c>
      <c r="D9" s="58">
        <v>10048</v>
      </c>
      <c r="E9" s="58">
        <v>10165</v>
      </c>
      <c r="F9" s="58">
        <v>10250</v>
      </c>
      <c r="G9" s="59">
        <v>12615</v>
      </c>
      <c r="H9" s="58">
        <v>10005</v>
      </c>
      <c r="I9" s="58">
        <v>10233</v>
      </c>
      <c r="J9" s="58">
        <v>10350</v>
      </c>
      <c r="K9" s="58">
        <v>10378</v>
      </c>
      <c r="L9" s="59">
        <v>12934</v>
      </c>
      <c r="M9" s="58">
        <v>10272</v>
      </c>
      <c r="N9" s="58">
        <v>10784</v>
      </c>
      <c r="O9" s="58">
        <v>10660</v>
      </c>
      <c r="P9" s="58">
        <v>10397</v>
      </c>
      <c r="Q9" s="59">
        <v>13265</v>
      </c>
      <c r="R9" s="58">
        <v>10134</v>
      </c>
      <c r="S9" s="58">
        <v>9713</v>
      </c>
      <c r="T9" s="58">
        <v>9354</v>
      </c>
      <c r="U9" s="58" t="s">
        <v>125</v>
      </c>
      <c r="V9" s="59">
        <v>11686</v>
      </c>
    </row>
    <row r="10" spans="1:22" ht="8.1999999999999993" customHeight="1" x14ac:dyDescent="0.25">
      <c r="A10" s="61"/>
      <c r="B10" s="62"/>
      <c r="C10" s="58"/>
      <c r="D10" s="58"/>
      <c r="E10" s="58"/>
      <c r="F10" s="58"/>
      <c r="G10" s="59"/>
      <c r="H10" s="58"/>
      <c r="I10" s="58"/>
      <c r="J10" s="58"/>
      <c r="K10" s="58"/>
      <c r="L10" s="59"/>
      <c r="M10" s="58"/>
      <c r="N10" s="58"/>
      <c r="O10" s="58"/>
      <c r="P10" s="58"/>
      <c r="Q10" s="59"/>
      <c r="R10" s="58"/>
      <c r="S10" s="58"/>
      <c r="T10" s="58"/>
      <c r="U10" s="58"/>
      <c r="V10" s="59"/>
    </row>
    <row r="11" spans="1:22" x14ac:dyDescent="0.25">
      <c r="A11" s="60" t="s">
        <v>7</v>
      </c>
      <c r="B11" s="55"/>
      <c r="C11" s="58">
        <v>10289</v>
      </c>
      <c r="D11" s="58">
        <v>10557</v>
      </c>
      <c r="E11" s="58">
        <v>10597</v>
      </c>
      <c r="F11" s="58">
        <v>10741</v>
      </c>
      <c r="G11" s="59">
        <v>13276</v>
      </c>
      <c r="H11" s="58">
        <v>10421</v>
      </c>
      <c r="I11" s="58">
        <v>10783</v>
      </c>
      <c r="J11" s="58">
        <v>10826</v>
      </c>
      <c r="K11" s="58">
        <v>10796</v>
      </c>
      <c r="L11" s="59">
        <v>13670</v>
      </c>
      <c r="M11" s="58">
        <v>10680</v>
      </c>
      <c r="N11" s="58">
        <v>11351</v>
      </c>
      <c r="O11" s="58">
        <v>11154</v>
      </c>
      <c r="P11" s="58">
        <v>10951</v>
      </c>
      <c r="Q11" s="59">
        <v>13988</v>
      </c>
      <c r="R11" s="58">
        <v>10730</v>
      </c>
      <c r="S11" s="58">
        <v>10305</v>
      </c>
      <c r="T11" s="58">
        <v>9872</v>
      </c>
      <c r="U11" s="58" t="s">
        <v>125</v>
      </c>
      <c r="V11" s="59">
        <v>12434</v>
      </c>
    </row>
    <row r="12" spans="1:22" x14ac:dyDescent="0.25">
      <c r="A12" s="60" t="s">
        <v>8</v>
      </c>
      <c r="B12" s="55"/>
      <c r="C12" s="58">
        <v>11580</v>
      </c>
      <c r="D12" s="58">
        <v>11957</v>
      </c>
      <c r="E12" s="58">
        <v>12035</v>
      </c>
      <c r="F12" s="58">
        <v>12180</v>
      </c>
      <c r="G12" s="59">
        <v>15009</v>
      </c>
      <c r="H12" s="58">
        <v>11790</v>
      </c>
      <c r="I12" s="58">
        <v>12075</v>
      </c>
      <c r="J12" s="58">
        <v>12126</v>
      </c>
      <c r="K12" s="58">
        <v>12097</v>
      </c>
      <c r="L12" s="59">
        <v>15219</v>
      </c>
      <c r="M12" s="58">
        <v>11840</v>
      </c>
      <c r="N12" s="58">
        <v>12532</v>
      </c>
      <c r="O12" s="58">
        <v>12398</v>
      </c>
      <c r="P12" s="58">
        <v>12083</v>
      </c>
      <c r="Q12" s="59">
        <v>15469</v>
      </c>
      <c r="R12" s="58">
        <v>11827</v>
      </c>
      <c r="S12" s="58">
        <v>11247</v>
      </c>
      <c r="T12" s="58">
        <v>10671</v>
      </c>
      <c r="U12" s="58" t="s">
        <v>125</v>
      </c>
      <c r="V12" s="59">
        <v>13589</v>
      </c>
    </row>
    <row r="13" spans="1:22" ht="8.1999999999999993" customHeight="1" x14ac:dyDescent="0.25">
      <c r="A13" s="61"/>
      <c r="B13" s="62"/>
      <c r="C13" s="58"/>
      <c r="D13" s="58"/>
      <c r="E13" s="58"/>
      <c r="F13" s="58"/>
      <c r="G13" s="29"/>
      <c r="H13" s="58"/>
      <c r="I13" s="58"/>
      <c r="J13" s="58"/>
      <c r="K13" s="58"/>
      <c r="L13" s="29"/>
      <c r="M13" s="58"/>
      <c r="N13" s="58"/>
      <c r="O13" s="58"/>
      <c r="P13" s="58"/>
      <c r="Q13" s="29"/>
      <c r="R13" s="58"/>
      <c r="S13" s="58"/>
      <c r="T13" s="58"/>
      <c r="U13" s="58"/>
      <c r="V13" s="29"/>
    </row>
    <row r="14" spans="1:22" x14ac:dyDescent="0.25">
      <c r="A14" s="57" t="s">
        <v>16</v>
      </c>
      <c r="B14" s="55"/>
      <c r="C14" s="58">
        <v>13733</v>
      </c>
      <c r="D14" s="58">
        <v>14208</v>
      </c>
      <c r="E14" s="58">
        <v>14354</v>
      </c>
      <c r="F14" s="58">
        <v>14414</v>
      </c>
      <c r="G14" s="59">
        <v>18315</v>
      </c>
      <c r="H14" s="58">
        <v>13990</v>
      </c>
      <c r="I14" s="58">
        <v>14463</v>
      </c>
      <c r="J14" s="58">
        <v>14568</v>
      </c>
      <c r="K14" s="58">
        <v>14505</v>
      </c>
      <c r="L14" s="59">
        <v>18669</v>
      </c>
      <c r="M14" s="58">
        <v>14287</v>
      </c>
      <c r="N14" s="58">
        <v>15084</v>
      </c>
      <c r="O14" s="58">
        <v>14966</v>
      </c>
      <c r="P14" s="58">
        <v>14620</v>
      </c>
      <c r="Q14" s="59">
        <v>19119</v>
      </c>
      <c r="R14" s="58">
        <v>14264</v>
      </c>
      <c r="S14" s="58">
        <v>13566</v>
      </c>
      <c r="T14" s="58">
        <v>12802</v>
      </c>
      <c r="U14" s="58" t="s">
        <v>125</v>
      </c>
      <c r="V14" s="59">
        <v>16714</v>
      </c>
    </row>
    <row r="15" spans="1:22" x14ac:dyDescent="0.25">
      <c r="A15" s="60" t="s">
        <v>9</v>
      </c>
      <c r="B15" s="55"/>
      <c r="C15" s="58">
        <v>19660</v>
      </c>
      <c r="D15" s="58">
        <v>20817</v>
      </c>
      <c r="E15" s="58">
        <v>21063</v>
      </c>
      <c r="F15" s="58">
        <v>21391</v>
      </c>
      <c r="G15" s="59">
        <v>29208</v>
      </c>
      <c r="H15" s="58">
        <v>20405</v>
      </c>
      <c r="I15" s="58">
        <v>21608</v>
      </c>
      <c r="J15" s="58">
        <v>21888</v>
      </c>
      <c r="K15" s="58">
        <v>21860</v>
      </c>
      <c r="L15" s="59">
        <v>30616</v>
      </c>
      <c r="M15" s="58">
        <v>21254</v>
      </c>
      <c r="N15" s="58">
        <v>23046</v>
      </c>
      <c r="O15" s="58">
        <v>22939</v>
      </c>
      <c r="P15" s="58">
        <v>22594</v>
      </c>
      <c r="Q15" s="59">
        <v>31807</v>
      </c>
      <c r="R15" s="58">
        <v>22102</v>
      </c>
      <c r="S15" s="58">
        <v>20766</v>
      </c>
      <c r="T15" s="58">
        <v>19251</v>
      </c>
      <c r="U15" s="58" t="s">
        <v>125</v>
      </c>
      <c r="V15" s="59">
        <v>27207</v>
      </c>
    </row>
    <row r="16" spans="1:22" x14ac:dyDescent="0.25">
      <c r="A16" s="60" t="s">
        <v>10</v>
      </c>
      <c r="B16" s="55"/>
      <c r="C16" s="58">
        <v>20707</v>
      </c>
      <c r="D16" s="58">
        <v>21599</v>
      </c>
      <c r="E16" s="58">
        <v>21763</v>
      </c>
      <c r="F16" s="58">
        <v>22073</v>
      </c>
      <c r="G16" s="59">
        <v>28481</v>
      </c>
      <c r="H16" s="58">
        <v>21305</v>
      </c>
      <c r="I16" s="58">
        <v>21893</v>
      </c>
      <c r="J16" s="58">
        <v>22005</v>
      </c>
      <c r="K16" s="58">
        <v>22544</v>
      </c>
      <c r="L16" s="59">
        <v>29658</v>
      </c>
      <c r="M16" s="58">
        <v>22323</v>
      </c>
      <c r="N16" s="58">
        <v>24038</v>
      </c>
      <c r="O16" s="58">
        <v>24184</v>
      </c>
      <c r="P16" s="58">
        <v>23908</v>
      </c>
      <c r="Q16" s="59">
        <v>31789</v>
      </c>
      <c r="R16" s="58">
        <v>23532</v>
      </c>
      <c r="S16" s="58">
        <v>22794</v>
      </c>
      <c r="T16" s="58">
        <v>21599</v>
      </c>
      <c r="U16" s="58" t="s">
        <v>125</v>
      </c>
      <c r="V16" s="59">
        <v>28488</v>
      </c>
    </row>
    <row r="17" spans="1:22" x14ac:dyDescent="0.25">
      <c r="A17" s="60" t="s">
        <v>11</v>
      </c>
      <c r="B17" s="55"/>
      <c r="C17" s="58">
        <v>11728</v>
      </c>
      <c r="D17" s="58">
        <v>12237</v>
      </c>
      <c r="E17" s="58">
        <v>12377</v>
      </c>
      <c r="F17" s="58">
        <v>12568</v>
      </c>
      <c r="G17" s="59">
        <v>16088</v>
      </c>
      <c r="H17" s="58">
        <v>12082</v>
      </c>
      <c r="I17" s="58">
        <v>12506</v>
      </c>
      <c r="J17" s="58">
        <v>12694</v>
      </c>
      <c r="K17" s="58">
        <v>12602</v>
      </c>
      <c r="L17" s="59">
        <v>16607</v>
      </c>
      <c r="M17" s="58">
        <v>12349</v>
      </c>
      <c r="N17" s="58">
        <v>13087</v>
      </c>
      <c r="O17" s="58">
        <v>12949</v>
      </c>
      <c r="P17" s="58">
        <v>12622</v>
      </c>
      <c r="Q17" s="59">
        <v>16917</v>
      </c>
      <c r="R17" s="58">
        <v>12401</v>
      </c>
      <c r="S17" s="58">
        <v>11869</v>
      </c>
      <c r="T17" s="58">
        <v>11208</v>
      </c>
      <c r="U17" s="58" t="s">
        <v>125</v>
      </c>
      <c r="V17" s="59">
        <v>14747</v>
      </c>
    </row>
    <row r="18" spans="1:22" ht="8.1999999999999993" customHeight="1" x14ac:dyDescent="0.25">
      <c r="A18" s="61"/>
      <c r="B18" s="62"/>
      <c r="C18" s="58"/>
      <c r="D18" s="58"/>
      <c r="E18" s="58"/>
      <c r="F18" s="58"/>
      <c r="G18" s="29"/>
      <c r="H18" s="58"/>
      <c r="I18" s="58"/>
      <c r="J18" s="58"/>
      <c r="K18" s="58"/>
      <c r="L18" s="29"/>
      <c r="M18" s="58"/>
      <c r="N18" s="58"/>
      <c r="O18" s="58"/>
      <c r="P18" s="58"/>
      <c r="Q18" s="29"/>
      <c r="R18" s="58"/>
      <c r="S18" s="58"/>
      <c r="T18" s="58"/>
      <c r="U18" s="58"/>
      <c r="V18" s="29"/>
    </row>
    <row r="19" spans="1:22" x14ac:dyDescent="0.25">
      <c r="A19" s="63" t="s">
        <v>12</v>
      </c>
      <c r="B19" s="55"/>
      <c r="C19" s="64">
        <v>97209</v>
      </c>
      <c r="D19" s="64">
        <v>101548</v>
      </c>
      <c r="E19" s="64">
        <v>102759</v>
      </c>
      <c r="F19" s="64">
        <v>104088</v>
      </c>
      <c r="G19" s="59">
        <v>135944</v>
      </c>
      <c r="H19" s="64">
        <v>99559</v>
      </c>
      <c r="I19" s="64">
        <v>103578</v>
      </c>
      <c r="J19" s="64">
        <v>104830</v>
      </c>
      <c r="K19" s="64">
        <v>105465</v>
      </c>
      <c r="L19" s="59">
        <v>140320</v>
      </c>
      <c r="M19" s="64">
        <v>102883</v>
      </c>
      <c r="N19" s="64">
        <v>110515</v>
      </c>
      <c r="O19" s="64">
        <v>109838</v>
      </c>
      <c r="P19" s="64">
        <v>107556</v>
      </c>
      <c r="Q19" s="59">
        <v>145622</v>
      </c>
      <c r="R19" s="64">
        <v>104937</v>
      </c>
      <c r="S19" s="64">
        <v>100211</v>
      </c>
      <c r="T19" s="64">
        <v>94552</v>
      </c>
      <c r="U19" s="64" t="s">
        <v>125</v>
      </c>
      <c r="V19" s="59">
        <v>126581</v>
      </c>
    </row>
    <row r="20" spans="1:22" x14ac:dyDescent="0.25">
      <c r="A20" s="63" t="s">
        <v>13</v>
      </c>
      <c r="B20" s="55"/>
      <c r="C20" s="58">
        <v>4560</v>
      </c>
      <c r="D20" s="58">
        <v>4757</v>
      </c>
      <c r="E20" s="58">
        <v>4840</v>
      </c>
      <c r="F20" s="58">
        <v>4828</v>
      </c>
      <c r="G20" s="59">
        <v>6030</v>
      </c>
      <c r="H20" s="58">
        <v>4687</v>
      </c>
      <c r="I20" s="58">
        <v>4811</v>
      </c>
      <c r="J20" s="58">
        <v>4916</v>
      </c>
      <c r="K20" s="58">
        <v>4869</v>
      </c>
      <c r="L20" s="59">
        <v>6242</v>
      </c>
      <c r="M20" s="58">
        <v>4754</v>
      </c>
      <c r="N20" s="58">
        <v>5107</v>
      </c>
      <c r="O20" s="58">
        <v>5014</v>
      </c>
      <c r="P20" s="58">
        <v>4881</v>
      </c>
      <c r="Q20" s="59">
        <v>6351</v>
      </c>
      <c r="R20" s="58">
        <v>4814</v>
      </c>
      <c r="S20" s="58">
        <v>4635</v>
      </c>
      <c r="T20" s="58">
        <v>4357</v>
      </c>
      <c r="U20" s="58" t="s">
        <v>125</v>
      </c>
      <c r="V20" s="59">
        <v>5611</v>
      </c>
    </row>
    <row r="21" spans="1:22" x14ac:dyDescent="0.25">
      <c r="A21" s="63" t="s">
        <v>14</v>
      </c>
      <c r="B21" s="55"/>
      <c r="C21" s="58">
        <v>7817</v>
      </c>
      <c r="D21" s="58">
        <v>8129</v>
      </c>
      <c r="E21" s="58">
        <v>8213</v>
      </c>
      <c r="F21" s="58">
        <v>8295</v>
      </c>
      <c r="G21" s="59">
        <v>10537</v>
      </c>
      <c r="H21" s="58">
        <v>8011</v>
      </c>
      <c r="I21" s="58">
        <v>8402</v>
      </c>
      <c r="J21" s="58">
        <v>8526</v>
      </c>
      <c r="K21" s="58">
        <v>8513</v>
      </c>
      <c r="L21" s="59">
        <v>11033</v>
      </c>
      <c r="M21" s="58">
        <v>8372</v>
      </c>
      <c r="N21" s="58">
        <v>8999</v>
      </c>
      <c r="O21" s="58">
        <v>8894</v>
      </c>
      <c r="P21" s="58">
        <v>8707</v>
      </c>
      <c r="Q21" s="59">
        <v>11464</v>
      </c>
      <c r="R21" s="58">
        <v>8473</v>
      </c>
      <c r="S21" s="58">
        <v>7966</v>
      </c>
      <c r="T21" s="58">
        <v>7560</v>
      </c>
      <c r="U21" s="58" t="s">
        <v>125</v>
      </c>
      <c r="V21" s="59">
        <v>9952</v>
      </c>
    </row>
    <row r="22" spans="1:22" x14ac:dyDescent="0.25">
      <c r="A22" s="63" t="s">
        <v>15</v>
      </c>
      <c r="B22" s="55"/>
      <c r="C22" s="58">
        <v>10169</v>
      </c>
      <c r="D22" s="58">
        <v>10670</v>
      </c>
      <c r="E22" s="58">
        <v>10937</v>
      </c>
      <c r="F22" s="58">
        <v>11037</v>
      </c>
      <c r="G22" s="59">
        <v>13726</v>
      </c>
      <c r="H22" s="58">
        <v>10384</v>
      </c>
      <c r="I22" s="58">
        <v>10896</v>
      </c>
      <c r="J22" s="58">
        <v>11108</v>
      </c>
      <c r="K22" s="58">
        <v>11150</v>
      </c>
      <c r="L22" s="59">
        <v>14015</v>
      </c>
      <c r="M22" s="58">
        <v>10676</v>
      </c>
      <c r="N22" s="58">
        <v>11626</v>
      </c>
      <c r="O22" s="58">
        <v>11636</v>
      </c>
      <c r="P22" s="58">
        <v>11303</v>
      </c>
      <c r="Q22" s="59">
        <v>14616</v>
      </c>
      <c r="R22" s="58">
        <v>10933</v>
      </c>
      <c r="S22" s="58">
        <v>10438</v>
      </c>
      <c r="T22" s="58">
        <v>10186</v>
      </c>
      <c r="U22" s="58" t="s">
        <v>125</v>
      </c>
      <c r="V22" s="59">
        <v>12947</v>
      </c>
    </row>
    <row r="23" spans="1:22" x14ac:dyDescent="0.25">
      <c r="A23" s="63" t="s">
        <v>89</v>
      </c>
      <c r="B23" s="55"/>
      <c r="C23" s="58">
        <v>1439</v>
      </c>
      <c r="D23" s="58">
        <v>1528</v>
      </c>
      <c r="E23" s="58">
        <v>1566</v>
      </c>
      <c r="F23" s="58">
        <v>1620</v>
      </c>
      <c r="G23" s="59">
        <v>2011</v>
      </c>
      <c r="H23" s="58">
        <v>1637</v>
      </c>
      <c r="I23" s="58">
        <v>1680</v>
      </c>
      <c r="J23" s="58">
        <v>1740</v>
      </c>
      <c r="K23" s="58">
        <v>1856</v>
      </c>
      <c r="L23" s="59">
        <v>2302</v>
      </c>
      <c r="M23" s="58">
        <v>1871</v>
      </c>
      <c r="N23" s="58">
        <v>2048</v>
      </c>
      <c r="O23" s="58">
        <v>2106</v>
      </c>
      <c r="P23" s="58">
        <v>2196</v>
      </c>
      <c r="Q23" s="59">
        <v>2809</v>
      </c>
      <c r="R23" s="58">
        <v>2363</v>
      </c>
      <c r="S23" s="58">
        <v>2322</v>
      </c>
      <c r="T23" s="58">
        <v>2334</v>
      </c>
      <c r="U23" s="58" t="s">
        <v>125</v>
      </c>
      <c r="V23" s="59">
        <v>2879</v>
      </c>
    </row>
    <row r="24" spans="1:22" x14ac:dyDescent="0.25">
      <c r="A24" s="73" t="s">
        <v>90</v>
      </c>
      <c r="B24" s="74"/>
      <c r="C24" s="89">
        <v>0</v>
      </c>
      <c r="D24" s="89">
        <v>0</v>
      </c>
      <c r="E24" s="89">
        <v>0</v>
      </c>
      <c r="F24" s="89">
        <v>0</v>
      </c>
      <c r="G24" s="83">
        <v>0</v>
      </c>
      <c r="H24" s="89" t="str">
        <f t="shared" ref="H24:L24" si="0">IFERROR(VLOOKUP(CONCATENATE(H$5,$B24,"A"),DataA,3,FALSE),"-  ")</f>
        <v>-  </v>
      </c>
      <c r="I24" s="89" t="str">
        <f t="shared" si="0"/>
        <v>-  </v>
      </c>
      <c r="J24" s="89" t="str">
        <f t="shared" si="0"/>
        <v>-  </v>
      </c>
      <c r="K24" s="89" t="str">
        <f t="shared" si="0"/>
        <v>-  </v>
      </c>
      <c r="L24" s="83" t="str">
        <f t="shared" si="0"/>
        <v>-  </v>
      </c>
      <c r="M24" s="89">
        <v>0</v>
      </c>
      <c r="N24" s="89">
        <v>0</v>
      </c>
      <c r="O24" s="89">
        <v>0</v>
      </c>
      <c r="P24" s="89">
        <v>0</v>
      </c>
      <c r="Q24" s="83">
        <v>0</v>
      </c>
      <c r="R24" s="89">
        <v>0</v>
      </c>
      <c r="S24" s="89">
        <v>0</v>
      </c>
      <c r="T24" s="89">
        <v>0</v>
      </c>
      <c r="U24" s="89" t="s">
        <v>125</v>
      </c>
      <c r="V24" s="83">
        <v>0</v>
      </c>
    </row>
    <row r="25" spans="1:22" x14ac:dyDescent="0.25">
      <c r="A25" s="70"/>
      <c r="B25" s="71"/>
      <c r="C25" s="29"/>
      <c r="D25" s="29"/>
      <c r="E25" s="29"/>
      <c r="F25" s="29"/>
      <c r="G25" s="29"/>
      <c r="H25" s="51"/>
      <c r="I25" s="51"/>
      <c r="J25" s="51"/>
      <c r="K25" s="51"/>
      <c r="L25" s="51"/>
      <c r="M25" s="51"/>
      <c r="N25" s="51"/>
      <c r="O25" s="51"/>
      <c r="P25" s="51"/>
      <c r="Q25" s="51"/>
      <c r="R25" s="51"/>
      <c r="S25" s="51"/>
      <c r="T25" s="51"/>
      <c r="U25" s="51"/>
      <c r="V25" s="51"/>
    </row>
    <row r="26" spans="1:22" ht="12.75" customHeight="1" x14ac:dyDescent="0.25">
      <c r="A26" s="70"/>
      <c r="B26" s="71"/>
      <c r="C26" s="33"/>
      <c r="D26" s="67"/>
      <c r="E26" s="67"/>
      <c r="F26" s="67"/>
      <c r="G26" s="67"/>
      <c r="H26" s="33"/>
      <c r="I26" s="68"/>
      <c r="J26" s="68"/>
      <c r="K26" s="68"/>
      <c r="L26" s="68"/>
      <c r="M26" s="68"/>
      <c r="N26" s="68"/>
      <c r="O26" s="68"/>
      <c r="P26" s="68"/>
      <c r="Q26" s="68"/>
      <c r="R26" s="68"/>
      <c r="S26" s="68"/>
      <c r="T26" s="68"/>
      <c r="U26" s="68"/>
      <c r="V26" s="68"/>
    </row>
    <row r="27" spans="1:22" ht="15.55" x14ac:dyDescent="0.3">
      <c r="A27" s="77" t="s">
        <v>75</v>
      </c>
      <c r="B27" s="72" t="s">
        <v>2</v>
      </c>
      <c r="C27" s="52" t="s">
        <v>111</v>
      </c>
      <c r="D27" s="52" t="s">
        <v>112</v>
      </c>
      <c r="E27" s="52" t="s">
        <v>113</v>
      </c>
      <c r="F27" s="52" t="s">
        <v>114</v>
      </c>
      <c r="G27" s="52" t="s">
        <v>115</v>
      </c>
      <c r="H27" s="53" t="s">
        <v>116</v>
      </c>
      <c r="I27" s="53" t="s">
        <v>117</v>
      </c>
      <c r="J27" s="53" t="s">
        <v>118</v>
      </c>
      <c r="K27" s="53" t="s">
        <v>119</v>
      </c>
      <c r="L27" s="52" t="s">
        <v>149</v>
      </c>
      <c r="M27" s="53" t="s">
        <v>121</v>
      </c>
      <c r="N27" s="53" t="s">
        <v>122</v>
      </c>
      <c r="O27" s="53" t="s">
        <v>123</v>
      </c>
      <c r="P27" s="53" t="s">
        <v>124</v>
      </c>
      <c r="Q27" s="52" t="s">
        <v>150</v>
      </c>
      <c r="R27" s="53" t="s">
        <v>126</v>
      </c>
      <c r="S27" s="53" t="s">
        <v>127</v>
      </c>
      <c r="T27" s="53" t="s">
        <v>128</v>
      </c>
      <c r="U27" s="53" t="s">
        <v>129</v>
      </c>
      <c r="V27" s="52" t="s">
        <v>151</v>
      </c>
    </row>
    <row r="28" spans="1:22" ht="14.95" customHeight="1" x14ac:dyDescent="0.25">
      <c r="A28" s="54" t="s">
        <v>3</v>
      </c>
      <c r="B28" s="55"/>
      <c r="C28" s="56">
        <v>69634</v>
      </c>
      <c r="D28" s="56">
        <v>71674</v>
      </c>
      <c r="E28" s="56">
        <v>72090</v>
      </c>
      <c r="F28" s="56">
        <v>72143</v>
      </c>
      <c r="G28" s="56">
        <v>114498</v>
      </c>
      <c r="H28" s="56">
        <v>71623</v>
      </c>
      <c r="I28" s="56">
        <v>73013</v>
      </c>
      <c r="J28" s="56">
        <v>74180</v>
      </c>
      <c r="K28" s="56">
        <v>75781</v>
      </c>
      <c r="L28" s="56">
        <v>120245</v>
      </c>
      <c r="M28" s="56">
        <v>74781</v>
      </c>
      <c r="N28" s="56">
        <v>79323</v>
      </c>
      <c r="O28" s="56">
        <v>80487</v>
      </c>
      <c r="P28" s="56">
        <v>79834</v>
      </c>
      <c r="Q28" s="56">
        <v>130232</v>
      </c>
      <c r="R28" s="56">
        <v>75470</v>
      </c>
      <c r="S28" s="56">
        <v>71265</v>
      </c>
      <c r="T28" s="56">
        <v>83382</v>
      </c>
      <c r="U28" s="56" t="s">
        <v>125</v>
      </c>
      <c r="V28" s="56">
        <v>118173</v>
      </c>
    </row>
    <row r="29" spans="1:22" x14ac:dyDescent="0.25">
      <c r="A29" s="57" t="s">
        <v>4</v>
      </c>
      <c r="B29" s="55"/>
      <c r="C29" s="58">
        <v>2365</v>
      </c>
      <c r="D29" s="58">
        <v>2388</v>
      </c>
      <c r="E29" s="58">
        <v>2389</v>
      </c>
      <c r="F29" s="58">
        <v>2405</v>
      </c>
      <c r="G29" s="59">
        <v>3387</v>
      </c>
      <c r="H29" s="58">
        <v>2375</v>
      </c>
      <c r="I29" s="58">
        <v>2400</v>
      </c>
      <c r="J29" s="58">
        <v>2438</v>
      </c>
      <c r="K29" s="58">
        <v>2412</v>
      </c>
      <c r="L29" s="59">
        <v>3414</v>
      </c>
      <c r="M29" s="58">
        <v>2481</v>
      </c>
      <c r="N29" s="58">
        <v>2484</v>
      </c>
      <c r="O29" s="58">
        <v>2442</v>
      </c>
      <c r="P29" s="58">
        <v>2499</v>
      </c>
      <c r="Q29" s="59">
        <v>3579</v>
      </c>
      <c r="R29" s="58">
        <v>2399</v>
      </c>
      <c r="S29" s="58">
        <v>2258</v>
      </c>
      <c r="T29" s="58">
        <v>2490</v>
      </c>
      <c r="U29" s="58" t="s">
        <v>125</v>
      </c>
      <c r="V29" s="59">
        <v>3281</v>
      </c>
    </row>
    <row r="30" spans="1:22" x14ac:dyDescent="0.25">
      <c r="A30" s="60" t="s">
        <v>5</v>
      </c>
      <c r="B30" s="55"/>
      <c r="C30" s="58">
        <v>8857</v>
      </c>
      <c r="D30" s="58">
        <v>9097</v>
      </c>
      <c r="E30" s="58">
        <v>9286</v>
      </c>
      <c r="F30" s="58">
        <v>9531</v>
      </c>
      <c r="G30" s="59">
        <v>13901</v>
      </c>
      <c r="H30" s="58">
        <v>9632</v>
      </c>
      <c r="I30" s="58">
        <v>9727</v>
      </c>
      <c r="J30" s="58">
        <v>10177</v>
      </c>
      <c r="K30" s="58">
        <v>10369</v>
      </c>
      <c r="L30" s="59">
        <v>15595</v>
      </c>
      <c r="M30" s="58">
        <v>10106</v>
      </c>
      <c r="N30" s="58">
        <v>10954</v>
      </c>
      <c r="O30" s="58">
        <v>11043</v>
      </c>
      <c r="P30" s="58">
        <v>11046</v>
      </c>
      <c r="Q30" s="59">
        <v>16927</v>
      </c>
      <c r="R30" s="58">
        <v>10142</v>
      </c>
      <c r="S30" s="58">
        <v>9985</v>
      </c>
      <c r="T30" s="58">
        <v>11489</v>
      </c>
      <c r="U30" s="58" t="s">
        <v>125</v>
      </c>
      <c r="V30" s="59">
        <v>15419</v>
      </c>
    </row>
    <row r="31" spans="1:22" x14ac:dyDescent="0.25">
      <c r="A31" s="60" t="s">
        <v>81</v>
      </c>
      <c r="B31" s="55"/>
      <c r="C31" s="58">
        <v>6105</v>
      </c>
      <c r="D31" s="58">
        <v>6165</v>
      </c>
      <c r="E31" s="58">
        <v>6224</v>
      </c>
      <c r="F31" s="58">
        <v>6078</v>
      </c>
      <c r="G31" s="59">
        <v>8902</v>
      </c>
      <c r="H31" s="58">
        <v>6133</v>
      </c>
      <c r="I31" s="58">
        <v>6204</v>
      </c>
      <c r="J31" s="58">
        <v>6285</v>
      </c>
      <c r="K31" s="58">
        <v>6303</v>
      </c>
      <c r="L31" s="59">
        <v>9114</v>
      </c>
      <c r="M31" s="58">
        <v>6345</v>
      </c>
      <c r="N31" s="58">
        <v>6546</v>
      </c>
      <c r="O31" s="58">
        <v>6634</v>
      </c>
      <c r="P31" s="58">
        <v>6464</v>
      </c>
      <c r="Q31" s="59">
        <v>9648</v>
      </c>
      <c r="R31" s="58">
        <v>6271</v>
      </c>
      <c r="S31" s="58">
        <v>5900</v>
      </c>
      <c r="T31" s="58">
        <v>6627</v>
      </c>
      <c r="U31" s="58" t="s">
        <v>125</v>
      </c>
      <c r="V31" s="59">
        <v>8864</v>
      </c>
    </row>
    <row r="32" spans="1:22" ht="8.1999999999999993" customHeight="1" x14ac:dyDescent="0.25">
      <c r="A32" s="61"/>
      <c r="B32" s="62"/>
      <c r="C32" s="58"/>
      <c r="D32" s="58"/>
      <c r="E32" s="58"/>
      <c r="F32" s="58"/>
      <c r="G32" s="59"/>
      <c r="H32" s="58"/>
      <c r="I32" s="58"/>
      <c r="J32" s="58"/>
      <c r="K32" s="58"/>
      <c r="L32" s="59"/>
      <c r="M32" s="58"/>
      <c r="N32" s="58"/>
      <c r="O32" s="58"/>
      <c r="P32" s="58"/>
      <c r="Q32" s="59"/>
      <c r="R32" s="58"/>
      <c r="S32" s="58"/>
      <c r="T32" s="58"/>
      <c r="U32" s="58"/>
      <c r="V32" s="59"/>
    </row>
    <row r="33" spans="1:22" x14ac:dyDescent="0.25">
      <c r="A33" s="60" t="s">
        <v>7</v>
      </c>
      <c r="B33" s="55"/>
      <c r="C33" s="58">
        <v>6194</v>
      </c>
      <c r="D33" s="58">
        <v>6320</v>
      </c>
      <c r="E33" s="58">
        <v>6266</v>
      </c>
      <c r="F33" s="58">
        <v>6233</v>
      </c>
      <c r="G33" s="59">
        <v>8986</v>
      </c>
      <c r="H33" s="58">
        <v>6247</v>
      </c>
      <c r="I33" s="58">
        <v>6287</v>
      </c>
      <c r="J33" s="58">
        <v>6418</v>
      </c>
      <c r="K33" s="58">
        <v>6408</v>
      </c>
      <c r="L33" s="59">
        <v>9329</v>
      </c>
      <c r="M33" s="58">
        <v>6265</v>
      </c>
      <c r="N33" s="58">
        <v>6475</v>
      </c>
      <c r="O33" s="58">
        <v>6497</v>
      </c>
      <c r="P33" s="58">
        <v>6365</v>
      </c>
      <c r="Q33" s="59">
        <v>9471</v>
      </c>
      <c r="R33" s="58">
        <v>6113</v>
      </c>
      <c r="S33" s="58">
        <v>5816</v>
      </c>
      <c r="T33" s="58">
        <v>6449</v>
      </c>
      <c r="U33" s="58" t="s">
        <v>125</v>
      </c>
      <c r="V33" s="59">
        <v>8610</v>
      </c>
    </row>
    <row r="34" spans="1:22" x14ac:dyDescent="0.25">
      <c r="A34" s="60" t="s">
        <v>8</v>
      </c>
      <c r="B34" s="55"/>
      <c r="C34" s="58">
        <v>7699</v>
      </c>
      <c r="D34" s="58">
        <v>7737</v>
      </c>
      <c r="E34" s="58">
        <v>7741</v>
      </c>
      <c r="F34" s="58">
        <v>7632</v>
      </c>
      <c r="G34" s="59">
        <v>11222</v>
      </c>
      <c r="H34" s="58">
        <v>7682</v>
      </c>
      <c r="I34" s="58">
        <v>7707</v>
      </c>
      <c r="J34" s="58">
        <v>7776</v>
      </c>
      <c r="K34" s="58">
        <v>7839</v>
      </c>
      <c r="L34" s="59">
        <v>11418</v>
      </c>
      <c r="M34" s="58">
        <v>7793</v>
      </c>
      <c r="N34" s="58">
        <v>8010</v>
      </c>
      <c r="O34" s="58">
        <v>8061</v>
      </c>
      <c r="P34" s="58">
        <v>7883</v>
      </c>
      <c r="Q34" s="59">
        <v>11835</v>
      </c>
      <c r="R34" s="58">
        <v>7864</v>
      </c>
      <c r="S34" s="58">
        <v>7352</v>
      </c>
      <c r="T34" s="58">
        <v>8377</v>
      </c>
      <c r="U34" s="58" t="s">
        <v>125</v>
      </c>
      <c r="V34" s="59">
        <v>11293</v>
      </c>
    </row>
    <row r="35" spans="1:22" ht="8.1999999999999993" customHeight="1" x14ac:dyDescent="0.25">
      <c r="A35" s="61"/>
      <c r="B35" s="62"/>
      <c r="C35" s="58"/>
      <c r="D35" s="58"/>
      <c r="E35" s="58"/>
      <c r="F35" s="58"/>
      <c r="G35" s="29"/>
      <c r="H35" s="58"/>
      <c r="I35" s="58"/>
      <c r="J35" s="58"/>
      <c r="K35" s="58"/>
      <c r="L35" s="29"/>
      <c r="M35" s="58"/>
      <c r="N35" s="58"/>
      <c r="O35" s="58"/>
      <c r="P35" s="58"/>
      <c r="Q35" s="29"/>
      <c r="R35" s="58"/>
      <c r="S35" s="58"/>
      <c r="T35" s="58"/>
      <c r="U35" s="58"/>
      <c r="V35" s="29"/>
    </row>
    <row r="36" spans="1:22" x14ac:dyDescent="0.25">
      <c r="A36" s="57" t="s">
        <v>16</v>
      </c>
      <c r="B36" s="55"/>
      <c r="C36" s="58">
        <v>8435</v>
      </c>
      <c r="D36" s="58">
        <v>8590</v>
      </c>
      <c r="E36" s="58">
        <v>8622</v>
      </c>
      <c r="F36" s="58">
        <v>8554</v>
      </c>
      <c r="G36" s="59">
        <v>12629</v>
      </c>
      <c r="H36" s="58">
        <v>8456</v>
      </c>
      <c r="I36" s="58">
        <v>8492</v>
      </c>
      <c r="J36" s="58">
        <v>8510</v>
      </c>
      <c r="K36" s="58">
        <v>8699</v>
      </c>
      <c r="L36" s="59">
        <v>12731</v>
      </c>
      <c r="M36" s="58">
        <v>8657</v>
      </c>
      <c r="N36" s="58">
        <v>8928</v>
      </c>
      <c r="O36" s="58">
        <v>8946</v>
      </c>
      <c r="P36" s="58">
        <v>8745</v>
      </c>
      <c r="Q36" s="59">
        <v>13306</v>
      </c>
      <c r="R36" s="58">
        <v>8451</v>
      </c>
      <c r="S36" s="58">
        <v>8037</v>
      </c>
      <c r="T36" s="58">
        <v>8963</v>
      </c>
      <c r="U36" s="58" t="s">
        <v>125</v>
      </c>
      <c r="V36" s="59">
        <v>12079</v>
      </c>
    </row>
    <row r="37" spans="1:22" x14ac:dyDescent="0.25">
      <c r="A37" s="60" t="s">
        <v>9</v>
      </c>
      <c r="B37" s="55"/>
      <c r="C37" s="58">
        <v>15023</v>
      </c>
      <c r="D37" s="58">
        <v>15698</v>
      </c>
      <c r="E37" s="58">
        <v>15620</v>
      </c>
      <c r="F37" s="58">
        <v>15800</v>
      </c>
      <c r="G37" s="59">
        <v>25909</v>
      </c>
      <c r="H37" s="58">
        <v>15500</v>
      </c>
      <c r="I37" s="58">
        <v>15920</v>
      </c>
      <c r="J37" s="58">
        <v>16151</v>
      </c>
      <c r="K37" s="58">
        <v>16826</v>
      </c>
      <c r="L37" s="59">
        <v>27332</v>
      </c>
      <c r="M37" s="58">
        <v>16605</v>
      </c>
      <c r="N37" s="58">
        <v>17855</v>
      </c>
      <c r="O37" s="58">
        <v>18297</v>
      </c>
      <c r="P37" s="58">
        <v>18576</v>
      </c>
      <c r="Q37" s="59">
        <v>31034</v>
      </c>
      <c r="R37" s="58">
        <v>17269</v>
      </c>
      <c r="S37" s="58">
        <v>15541</v>
      </c>
      <c r="T37" s="58">
        <v>19283</v>
      </c>
      <c r="U37" s="58" t="s">
        <v>125</v>
      </c>
      <c r="V37" s="59">
        <v>28224</v>
      </c>
    </row>
    <row r="38" spans="1:22" x14ac:dyDescent="0.25">
      <c r="A38" s="60" t="s">
        <v>10</v>
      </c>
      <c r="B38" s="55"/>
      <c r="C38" s="58">
        <v>12806</v>
      </c>
      <c r="D38" s="58">
        <v>13103</v>
      </c>
      <c r="E38" s="58">
        <v>13021</v>
      </c>
      <c r="F38" s="58">
        <v>12932</v>
      </c>
      <c r="G38" s="59">
        <v>19563</v>
      </c>
      <c r="H38" s="58">
        <v>12939</v>
      </c>
      <c r="I38" s="58">
        <v>13206</v>
      </c>
      <c r="J38" s="58">
        <v>13351</v>
      </c>
      <c r="K38" s="58">
        <v>13466</v>
      </c>
      <c r="L38" s="59">
        <v>20282</v>
      </c>
      <c r="M38" s="58">
        <v>13376</v>
      </c>
      <c r="N38" s="58">
        <v>14023</v>
      </c>
      <c r="O38" s="58">
        <v>13995</v>
      </c>
      <c r="P38" s="58">
        <v>13800</v>
      </c>
      <c r="Q38" s="59">
        <v>21488</v>
      </c>
      <c r="R38" s="58">
        <v>13315</v>
      </c>
      <c r="S38" s="58">
        <v>12578</v>
      </c>
      <c r="T38" s="58">
        <v>14240</v>
      </c>
      <c r="U38" s="58" t="s">
        <v>125</v>
      </c>
      <c r="V38" s="59">
        <v>19466</v>
      </c>
    </row>
    <row r="39" spans="1:22" x14ac:dyDescent="0.25">
      <c r="A39" s="60" t="s">
        <v>11</v>
      </c>
      <c r="B39" s="55"/>
      <c r="C39" s="58">
        <v>6125</v>
      </c>
      <c r="D39" s="58">
        <v>6363</v>
      </c>
      <c r="E39" s="58">
        <v>6332</v>
      </c>
      <c r="F39" s="58">
        <v>6170</v>
      </c>
      <c r="G39" s="59">
        <v>9485</v>
      </c>
      <c r="H39" s="58">
        <v>6212</v>
      </c>
      <c r="I39" s="58">
        <v>6311</v>
      </c>
      <c r="J39" s="58">
        <v>6385</v>
      </c>
      <c r="K39" s="58">
        <v>6393</v>
      </c>
      <c r="L39" s="59">
        <v>9636</v>
      </c>
      <c r="M39" s="58">
        <v>6346</v>
      </c>
      <c r="N39" s="58">
        <v>6591</v>
      </c>
      <c r="O39" s="58">
        <v>6599</v>
      </c>
      <c r="P39" s="58">
        <v>6474</v>
      </c>
      <c r="Q39" s="59">
        <v>10053</v>
      </c>
      <c r="R39" s="58">
        <v>6220</v>
      </c>
      <c r="S39" s="58">
        <v>5846</v>
      </c>
      <c r="T39" s="58">
        <v>6583</v>
      </c>
      <c r="U39" s="58" t="s">
        <v>125</v>
      </c>
      <c r="V39" s="59">
        <v>9008</v>
      </c>
    </row>
    <row r="40" spans="1:22" ht="8.1999999999999993" customHeight="1" x14ac:dyDescent="0.25">
      <c r="A40" s="61"/>
      <c r="B40" s="62"/>
      <c r="C40" s="58"/>
      <c r="D40" s="58"/>
      <c r="E40" s="58"/>
      <c r="F40" s="58"/>
      <c r="G40" s="29"/>
      <c r="H40" s="58"/>
      <c r="I40" s="58"/>
      <c r="J40" s="58"/>
      <c r="K40" s="58"/>
      <c r="L40" s="29"/>
      <c r="M40" s="58"/>
      <c r="N40" s="58"/>
      <c r="O40" s="58"/>
      <c r="P40" s="58"/>
      <c r="Q40" s="29"/>
      <c r="R40" s="58"/>
      <c r="S40" s="58"/>
      <c r="T40" s="58"/>
      <c r="U40" s="58"/>
      <c r="V40" s="29"/>
    </row>
    <row r="41" spans="1:22" x14ac:dyDescent="0.25">
      <c r="A41" s="63" t="s">
        <v>12</v>
      </c>
      <c r="B41" s="55"/>
      <c r="C41" s="64">
        <v>60409</v>
      </c>
      <c r="D41" s="64">
        <v>62224</v>
      </c>
      <c r="E41" s="64">
        <v>62417</v>
      </c>
      <c r="F41" s="64">
        <v>62441</v>
      </c>
      <c r="G41" s="59">
        <v>97724</v>
      </c>
      <c r="H41" s="64">
        <v>61990</v>
      </c>
      <c r="I41" s="64">
        <v>62999</v>
      </c>
      <c r="J41" s="64">
        <v>64255</v>
      </c>
      <c r="K41" s="64">
        <v>65656</v>
      </c>
      <c r="L41" s="59">
        <v>102273</v>
      </c>
      <c r="M41" s="64">
        <v>64596</v>
      </c>
      <c r="N41" s="64">
        <v>68317</v>
      </c>
      <c r="O41" s="64">
        <v>69103</v>
      </c>
      <c r="P41" s="64">
        <v>68612</v>
      </c>
      <c r="Q41" s="59">
        <v>110471</v>
      </c>
      <c r="R41" s="64">
        <v>64883</v>
      </c>
      <c r="S41" s="64">
        <v>61028</v>
      </c>
      <c r="T41" s="64">
        <v>71982</v>
      </c>
      <c r="U41" s="64" t="s">
        <v>125</v>
      </c>
      <c r="V41" s="59">
        <v>100586</v>
      </c>
    </row>
    <row r="42" spans="1:22" x14ac:dyDescent="0.25">
      <c r="A42" s="63" t="s">
        <v>13</v>
      </c>
      <c r="B42" s="55"/>
      <c r="C42" s="58">
        <v>2717</v>
      </c>
      <c r="D42" s="58">
        <v>2756</v>
      </c>
      <c r="E42" s="58">
        <v>2774</v>
      </c>
      <c r="F42" s="58">
        <v>2787</v>
      </c>
      <c r="G42" s="59">
        <v>4075</v>
      </c>
      <c r="H42" s="58">
        <v>2882</v>
      </c>
      <c r="I42" s="58">
        <v>3025</v>
      </c>
      <c r="J42" s="58">
        <v>3087</v>
      </c>
      <c r="K42" s="58">
        <v>3116</v>
      </c>
      <c r="L42" s="59">
        <v>4716</v>
      </c>
      <c r="M42" s="58">
        <v>3054</v>
      </c>
      <c r="N42" s="58">
        <v>3390</v>
      </c>
      <c r="O42" s="58">
        <v>3380</v>
      </c>
      <c r="P42" s="58">
        <v>3364</v>
      </c>
      <c r="Q42" s="59">
        <v>5149</v>
      </c>
      <c r="R42" s="58">
        <v>3091</v>
      </c>
      <c r="S42" s="58">
        <v>3022</v>
      </c>
      <c r="T42" s="58">
        <v>3520</v>
      </c>
      <c r="U42" s="58" t="s">
        <v>125</v>
      </c>
      <c r="V42" s="59">
        <v>4676</v>
      </c>
    </row>
    <row r="43" spans="1:22" x14ac:dyDescent="0.25">
      <c r="A43" s="63" t="s">
        <v>14</v>
      </c>
      <c r="B43" s="55"/>
      <c r="C43" s="58">
        <v>4491</v>
      </c>
      <c r="D43" s="58">
        <v>4607</v>
      </c>
      <c r="E43" s="58">
        <v>4598</v>
      </c>
      <c r="F43" s="58">
        <v>4513</v>
      </c>
      <c r="G43" s="59">
        <v>6860</v>
      </c>
      <c r="H43" s="58">
        <v>4437</v>
      </c>
      <c r="I43" s="58">
        <v>4621</v>
      </c>
      <c r="J43" s="58">
        <v>4666</v>
      </c>
      <c r="K43" s="58">
        <v>4657</v>
      </c>
      <c r="L43" s="59">
        <v>6916</v>
      </c>
      <c r="M43" s="58">
        <v>4610</v>
      </c>
      <c r="N43" s="58">
        <v>4881</v>
      </c>
      <c r="O43" s="58">
        <v>4827</v>
      </c>
      <c r="P43" s="58">
        <v>4779</v>
      </c>
      <c r="Q43" s="59">
        <v>7256</v>
      </c>
      <c r="R43" s="58">
        <v>4574</v>
      </c>
      <c r="S43" s="58">
        <v>4261</v>
      </c>
      <c r="T43" s="58">
        <v>4699</v>
      </c>
      <c r="U43" s="58" t="s">
        <v>125</v>
      </c>
      <c r="V43" s="59">
        <v>6494</v>
      </c>
    </row>
    <row r="44" spans="1:22" x14ac:dyDescent="0.25">
      <c r="A44" s="63" t="s">
        <v>15</v>
      </c>
      <c r="B44" s="55"/>
      <c r="C44" s="58">
        <v>1815</v>
      </c>
      <c r="D44" s="58">
        <v>1840</v>
      </c>
      <c r="E44" s="58">
        <v>1872</v>
      </c>
      <c r="F44" s="58">
        <v>1865</v>
      </c>
      <c r="G44" s="59">
        <v>2791</v>
      </c>
      <c r="H44" s="58">
        <v>1814</v>
      </c>
      <c r="I44" s="58">
        <v>1831</v>
      </c>
      <c r="J44" s="58">
        <v>1892</v>
      </c>
      <c r="K44" s="58">
        <v>1863</v>
      </c>
      <c r="L44" s="59">
        <v>2832</v>
      </c>
      <c r="M44" s="58">
        <v>1942</v>
      </c>
      <c r="N44" s="58">
        <v>1959</v>
      </c>
      <c r="O44" s="58">
        <v>1944</v>
      </c>
      <c r="P44" s="58">
        <v>1930</v>
      </c>
      <c r="Q44" s="59">
        <v>3018</v>
      </c>
      <c r="R44" s="58">
        <v>1856</v>
      </c>
      <c r="S44" s="58">
        <v>1765</v>
      </c>
      <c r="T44" s="58">
        <v>1997</v>
      </c>
      <c r="U44" s="58" t="s">
        <v>125</v>
      </c>
      <c r="V44" s="59">
        <v>2772</v>
      </c>
    </row>
    <row r="45" spans="1:22" x14ac:dyDescent="0.25">
      <c r="A45" s="63" t="s">
        <v>89</v>
      </c>
      <c r="B45" s="55"/>
      <c r="C45" s="58">
        <v>3882</v>
      </c>
      <c r="D45" s="58">
        <v>3934</v>
      </c>
      <c r="E45" s="58">
        <v>4086</v>
      </c>
      <c r="F45" s="58">
        <v>4104</v>
      </c>
      <c r="G45" s="59">
        <v>7544</v>
      </c>
      <c r="H45" s="58">
        <v>4168</v>
      </c>
      <c r="I45" s="58">
        <v>4220</v>
      </c>
      <c r="J45" s="58">
        <v>3919</v>
      </c>
      <c r="K45" s="58">
        <v>4102</v>
      </c>
      <c r="L45" s="59">
        <v>8032</v>
      </c>
      <c r="M45" s="58">
        <v>4211</v>
      </c>
      <c r="N45" s="58">
        <v>4475</v>
      </c>
      <c r="O45" s="58">
        <v>4913</v>
      </c>
      <c r="P45" s="58">
        <v>4790</v>
      </c>
      <c r="Q45" s="59">
        <v>8899</v>
      </c>
      <c r="R45" s="58">
        <v>4649</v>
      </c>
      <c r="S45" s="58">
        <v>4591</v>
      </c>
      <c r="T45" s="58">
        <v>4598</v>
      </c>
      <c r="U45" s="58" t="s">
        <v>125</v>
      </c>
      <c r="V45" s="59">
        <v>7873</v>
      </c>
    </row>
    <row r="46" spans="1:22" x14ac:dyDescent="0.25">
      <c r="A46" s="73" t="s">
        <v>90</v>
      </c>
      <c r="B46" s="74"/>
      <c r="C46" s="89">
        <v>0</v>
      </c>
      <c r="D46" s="89">
        <v>0</v>
      </c>
      <c r="E46" s="89">
        <v>0</v>
      </c>
      <c r="F46" s="89">
        <v>0</v>
      </c>
      <c r="G46" s="83">
        <v>0</v>
      </c>
      <c r="H46" s="89" t="str">
        <f t="shared" ref="H46:L46" si="1">IFERROR(VLOOKUP(CONCATENATE(H$5,$B46,"I"),DataA,3,FALSE),"-  ")</f>
        <v>-  </v>
      </c>
      <c r="I46" s="89" t="str">
        <f t="shared" si="1"/>
        <v>-  </v>
      </c>
      <c r="J46" s="89" t="str">
        <f t="shared" si="1"/>
        <v>-  </v>
      </c>
      <c r="K46" s="89" t="str">
        <f t="shared" si="1"/>
        <v>-  </v>
      </c>
      <c r="L46" s="83" t="str">
        <f t="shared" si="1"/>
        <v>-  </v>
      </c>
      <c r="M46" s="89">
        <v>0</v>
      </c>
      <c r="N46" s="89">
        <v>0</v>
      </c>
      <c r="O46" s="89">
        <v>0</v>
      </c>
      <c r="P46" s="89">
        <v>0</v>
      </c>
      <c r="Q46" s="83">
        <v>0</v>
      </c>
      <c r="R46" s="89">
        <v>0</v>
      </c>
      <c r="S46" s="89">
        <v>0</v>
      </c>
      <c r="T46" s="89">
        <v>0</v>
      </c>
      <c r="U46" s="89" t="s">
        <v>125</v>
      </c>
      <c r="V46" s="83">
        <v>0</v>
      </c>
    </row>
    <row r="47" spans="1:22" x14ac:dyDescent="0.25">
      <c r="A47" s="73"/>
      <c r="B47" s="74"/>
      <c r="C47" s="29"/>
      <c r="D47" s="29"/>
      <c r="E47" s="29"/>
      <c r="F47" s="29"/>
      <c r="G47" s="29"/>
      <c r="H47" s="51"/>
      <c r="I47" s="51"/>
      <c r="J47" s="51"/>
      <c r="K47" s="51"/>
      <c r="L47" s="51"/>
      <c r="M47" s="51"/>
      <c r="N47" s="51"/>
      <c r="O47" s="51"/>
      <c r="P47" s="51"/>
      <c r="Q47" s="51"/>
      <c r="R47" s="51"/>
      <c r="S47" s="51"/>
      <c r="T47" s="51"/>
      <c r="U47" s="51"/>
      <c r="V47" s="51"/>
    </row>
    <row r="48" spans="1:22" ht="12.75" customHeight="1" x14ac:dyDescent="0.25">
      <c r="A48" s="51"/>
      <c r="B48" s="75"/>
      <c r="C48" s="33"/>
      <c r="D48" s="67"/>
      <c r="E48" s="67"/>
      <c r="F48" s="67"/>
      <c r="G48" s="67"/>
      <c r="H48" s="33"/>
      <c r="I48" s="68"/>
      <c r="J48" s="68"/>
      <c r="K48" s="68"/>
      <c r="L48" s="68"/>
      <c r="M48" s="68"/>
      <c r="N48" s="68"/>
      <c r="O48" s="68"/>
      <c r="P48" s="68"/>
      <c r="Q48" s="68"/>
      <c r="R48" s="68"/>
      <c r="S48" s="68"/>
      <c r="T48" s="68"/>
      <c r="U48" s="68"/>
      <c r="V48" s="68"/>
    </row>
    <row r="49" spans="1:22" ht="15.55" x14ac:dyDescent="0.3">
      <c r="A49" s="76" t="s">
        <v>20</v>
      </c>
      <c r="B49" s="72" t="s">
        <v>2</v>
      </c>
      <c r="C49" s="52" t="s">
        <v>111</v>
      </c>
      <c r="D49" s="52" t="s">
        <v>112</v>
      </c>
      <c r="E49" s="52" t="s">
        <v>113</v>
      </c>
      <c r="F49" s="52" t="s">
        <v>114</v>
      </c>
      <c r="G49" s="52" t="s">
        <v>115</v>
      </c>
      <c r="H49" s="53" t="s">
        <v>116</v>
      </c>
      <c r="I49" s="53" t="s">
        <v>117</v>
      </c>
      <c r="J49" s="53" t="s">
        <v>118</v>
      </c>
      <c r="K49" s="53" t="s">
        <v>119</v>
      </c>
      <c r="L49" s="52" t="s">
        <v>149</v>
      </c>
      <c r="M49" s="53" t="s">
        <v>121</v>
      </c>
      <c r="N49" s="53" t="s">
        <v>122</v>
      </c>
      <c r="O49" s="53" t="s">
        <v>123</v>
      </c>
      <c r="P49" s="53" t="s">
        <v>124</v>
      </c>
      <c r="Q49" s="52" t="s">
        <v>150</v>
      </c>
      <c r="R49" s="53" t="s">
        <v>126</v>
      </c>
      <c r="S49" s="53" t="s">
        <v>127</v>
      </c>
      <c r="T49" s="53" t="s">
        <v>128</v>
      </c>
      <c r="U49" s="53" t="s">
        <v>129</v>
      </c>
      <c r="V49" s="52" t="s">
        <v>151</v>
      </c>
    </row>
    <row r="50" spans="1:22" ht="14.95" customHeight="1" x14ac:dyDescent="0.25">
      <c r="A50" s="54" t="s">
        <v>3</v>
      </c>
      <c r="B50" s="55"/>
      <c r="C50" s="56">
        <v>156922</v>
      </c>
      <c r="D50" s="56">
        <v>163702</v>
      </c>
      <c r="E50" s="56">
        <v>165727</v>
      </c>
      <c r="F50" s="56">
        <v>167467</v>
      </c>
      <c r="G50" s="56">
        <v>232537</v>
      </c>
      <c r="H50" s="56">
        <v>161707</v>
      </c>
      <c r="I50" s="56">
        <v>167709</v>
      </c>
      <c r="J50" s="56">
        <v>170380</v>
      </c>
      <c r="K50" s="56">
        <v>172892</v>
      </c>
      <c r="L50" s="56">
        <v>243308</v>
      </c>
      <c r="M50" s="56">
        <v>168534</v>
      </c>
      <c r="N50" s="56">
        <v>181418</v>
      </c>
      <c r="O50" s="56">
        <v>181718</v>
      </c>
      <c r="P50" s="56">
        <v>179130</v>
      </c>
      <c r="Q50" s="56">
        <v>258400</v>
      </c>
      <c r="R50" s="56">
        <v>172689</v>
      </c>
      <c r="S50" s="56">
        <v>165571</v>
      </c>
      <c r="T50" s="56">
        <v>170177</v>
      </c>
      <c r="U50" s="56" t="s">
        <v>125</v>
      </c>
      <c r="V50" s="56">
        <v>230859</v>
      </c>
    </row>
    <row r="51" spans="1:22" x14ac:dyDescent="0.25">
      <c r="A51" s="57" t="s">
        <v>4</v>
      </c>
      <c r="B51" s="55"/>
      <c r="C51" s="58">
        <v>4480</v>
      </c>
      <c r="D51" s="58">
        <v>4578</v>
      </c>
      <c r="E51" s="58">
        <v>4610</v>
      </c>
      <c r="F51" s="58">
        <v>4665</v>
      </c>
      <c r="G51" s="59">
        <v>5973</v>
      </c>
      <c r="H51" s="58">
        <v>4619</v>
      </c>
      <c r="I51" s="58">
        <v>4630</v>
      </c>
      <c r="J51" s="58">
        <v>4701</v>
      </c>
      <c r="K51" s="58">
        <v>4710</v>
      </c>
      <c r="L51" s="59">
        <v>6108</v>
      </c>
      <c r="M51" s="58">
        <v>4668</v>
      </c>
      <c r="N51" s="58">
        <v>4835</v>
      </c>
      <c r="O51" s="58">
        <v>4811</v>
      </c>
      <c r="P51" s="58">
        <v>4780</v>
      </c>
      <c r="Q51" s="59">
        <v>6310</v>
      </c>
      <c r="R51" s="58">
        <v>4579</v>
      </c>
      <c r="S51" s="58">
        <v>4468</v>
      </c>
      <c r="T51" s="58">
        <v>4495</v>
      </c>
      <c r="U51" s="58" t="s">
        <v>125</v>
      </c>
      <c r="V51" s="59">
        <v>5657</v>
      </c>
    </row>
    <row r="52" spans="1:22" x14ac:dyDescent="0.25">
      <c r="A52" s="60" t="s">
        <v>5</v>
      </c>
      <c r="B52" s="55"/>
      <c r="C52" s="58">
        <v>16833</v>
      </c>
      <c r="D52" s="58">
        <v>17412</v>
      </c>
      <c r="E52" s="58">
        <v>17762</v>
      </c>
      <c r="F52" s="58">
        <v>18085</v>
      </c>
      <c r="G52" s="59">
        <v>23986</v>
      </c>
      <c r="H52" s="58">
        <v>17723</v>
      </c>
      <c r="I52" s="58">
        <v>18145</v>
      </c>
      <c r="J52" s="58">
        <v>18668</v>
      </c>
      <c r="K52" s="58">
        <v>18920</v>
      </c>
      <c r="L52" s="59">
        <v>25848</v>
      </c>
      <c r="M52" s="58">
        <v>18477</v>
      </c>
      <c r="N52" s="58">
        <v>19878</v>
      </c>
      <c r="O52" s="58">
        <v>19836</v>
      </c>
      <c r="P52" s="58">
        <v>19559</v>
      </c>
      <c r="Q52" s="59">
        <v>27596</v>
      </c>
      <c r="R52" s="58">
        <v>18650</v>
      </c>
      <c r="S52" s="58">
        <v>18289</v>
      </c>
      <c r="T52" s="58">
        <v>19134</v>
      </c>
      <c r="U52" s="58" t="s">
        <v>125</v>
      </c>
      <c r="V52" s="59">
        <v>24813</v>
      </c>
    </row>
    <row r="53" spans="1:22" x14ac:dyDescent="0.25">
      <c r="A53" s="60" t="s">
        <v>81</v>
      </c>
      <c r="B53" s="55"/>
      <c r="C53" s="58">
        <v>12361</v>
      </c>
      <c r="D53" s="58">
        <v>12691</v>
      </c>
      <c r="E53" s="58">
        <v>12870</v>
      </c>
      <c r="F53" s="58">
        <v>12792</v>
      </c>
      <c r="G53" s="59">
        <v>16692</v>
      </c>
      <c r="H53" s="58">
        <v>12593</v>
      </c>
      <c r="I53" s="58">
        <v>12913</v>
      </c>
      <c r="J53" s="58">
        <v>13056</v>
      </c>
      <c r="K53" s="58">
        <v>13157</v>
      </c>
      <c r="L53" s="59">
        <v>17157</v>
      </c>
      <c r="M53" s="58">
        <v>12974</v>
      </c>
      <c r="N53" s="58">
        <v>13605</v>
      </c>
      <c r="O53" s="58">
        <v>13542</v>
      </c>
      <c r="P53" s="58">
        <v>13285</v>
      </c>
      <c r="Q53" s="59">
        <v>17853</v>
      </c>
      <c r="R53" s="58">
        <v>12896</v>
      </c>
      <c r="S53" s="58">
        <v>12412</v>
      </c>
      <c r="T53" s="58">
        <v>12694</v>
      </c>
      <c r="U53" s="58" t="s">
        <v>125</v>
      </c>
      <c r="V53" s="59">
        <v>16138</v>
      </c>
    </row>
    <row r="54" spans="1:22" ht="8.1999999999999993" customHeight="1" x14ac:dyDescent="0.25">
      <c r="A54" s="61"/>
      <c r="B54" s="62"/>
      <c r="C54" s="58"/>
      <c r="D54" s="58"/>
      <c r="E54" s="58"/>
      <c r="F54" s="58"/>
      <c r="G54" s="59"/>
      <c r="H54" s="58"/>
      <c r="I54" s="58"/>
      <c r="J54" s="58"/>
      <c r="K54" s="58"/>
      <c r="L54" s="59"/>
      <c r="M54" s="58"/>
      <c r="N54" s="58"/>
      <c r="O54" s="58"/>
      <c r="P54" s="58"/>
      <c r="Q54" s="59"/>
      <c r="R54" s="58"/>
      <c r="S54" s="58"/>
      <c r="T54" s="58"/>
      <c r="U54" s="58"/>
      <c r="V54" s="59"/>
    </row>
    <row r="55" spans="1:22" x14ac:dyDescent="0.25">
      <c r="A55" s="60" t="s">
        <v>7</v>
      </c>
      <c r="B55" s="55"/>
      <c r="C55" s="58">
        <v>12942</v>
      </c>
      <c r="D55" s="58">
        <v>13237</v>
      </c>
      <c r="E55" s="58">
        <v>13306</v>
      </c>
      <c r="F55" s="58">
        <v>13367</v>
      </c>
      <c r="G55" s="59">
        <v>17319</v>
      </c>
      <c r="H55" s="58">
        <v>13112</v>
      </c>
      <c r="I55" s="58">
        <v>13471</v>
      </c>
      <c r="J55" s="58">
        <v>13629</v>
      </c>
      <c r="K55" s="58">
        <v>13590</v>
      </c>
      <c r="L55" s="59">
        <v>17980</v>
      </c>
      <c r="M55" s="58">
        <v>13367</v>
      </c>
      <c r="N55" s="58">
        <v>14122</v>
      </c>
      <c r="O55" s="58">
        <v>13982</v>
      </c>
      <c r="P55" s="58">
        <v>13721</v>
      </c>
      <c r="Q55" s="59">
        <v>18354</v>
      </c>
      <c r="R55" s="58">
        <v>13356</v>
      </c>
      <c r="S55" s="58">
        <v>12888</v>
      </c>
      <c r="T55" s="58">
        <v>12995</v>
      </c>
      <c r="U55" s="58" t="s">
        <v>125</v>
      </c>
      <c r="V55" s="59">
        <v>16552</v>
      </c>
    </row>
    <row r="56" spans="1:22" x14ac:dyDescent="0.25">
      <c r="A56" s="60" t="s">
        <v>8</v>
      </c>
      <c r="B56" s="55"/>
      <c r="C56" s="58">
        <v>15089</v>
      </c>
      <c r="D56" s="58">
        <v>15474</v>
      </c>
      <c r="E56" s="58">
        <v>15587</v>
      </c>
      <c r="F56" s="58">
        <v>15638</v>
      </c>
      <c r="G56" s="59">
        <v>20485</v>
      </c>
      <c r="H56" s="58">
        <v>15296</v>
      </c>
      <c r="I56" s="58">
        <v>15610</v>
      </c>
      <c r="J56" s="58">
        <v>15685</v>
      </c>
      <c r="K56" s="58">
        <v>15777</v>
      </c>
      <c r="L56" s="59">
        <v>20856</v>
      </c>
      <c r="M56" s="58">
        <v>15435</v>
      </c>
      <c r="N56" s="58">
        <v>16212</v>
      </c>
      <c r="O56" s="58">
        <v>16163</v>
      </c>
      <c r="P56" s="58">
        <v>15805</v>
      </c>
      <c r="Q56" s="59">
        <v>21378</v>
      </c>
      <c r="R56" s="58">
        <v>15546</v>
      </c>
      <c r="S56" s="58">
        <v>14852</v>
      </c>
      <c r="T56" s="58">
        <v>15206</v>
      </c>
      <c r="U56" s="58" t="s">
        <v>125</v>
      </c>
      <c r="V56" s="59">
        <v>19655</v>
      </c>
    </row>
    <row r="57" spans="1:22" ht="8.1999999999999993" customHeight="1" x14ac:dyDescent="0.25">
      <c r="A57" s="61"/>
      <c r="B57" s="62"/>
      <c r="C57" s="58"/>
      <c r="D57" s="58"/>
      <c r="E57" s="58"/>
      <c r="F57" s="58"/>
      <c r="G57" s="29"/>
      <c r="H57" s="58"/>
      <c r="I57" s="58"/>
      <c r="J57" s="58"/>
      <c r="K57" s="58"/>
      <c r="L57" s="29"/>
      <c r="M57" s="58"/>
      <c r="N57" s="58"/>
      <c r="O57" s="58"/>
      <c r="P57" s="58"/>
      <c r="Q57" s="29"/>
      <c r="R57" s="58"/>
      <c r="S57" s="58"/>
      <c r="T57" s="58"/>
      <c r="U57" s="58"/>
      <c r="V57" s="29"/>
    </row>
    <row r="58" spans="1:22" x14ac:dyDescent="0.25">
      <c r="A58" s="57" t="s">
        <v>16</v>
      </c>
      <c r="B58" s="55"/>
      <c r="C58" s="58">
        <v>17649</v>
      </c>
      <c r="D58" s="58">
        <v>18230</v>
      </c>
      <c r="E58" s="58">
        <v>18376</v>
      </c>
      <c r="F58" s="58">
        <v>18431</v>
      </c>
      <c r="G58" s="59">
        <v>24546</v>
      </c>
      <c r="H58" s="58">
        <v>17943</v>
      </c>
      <c r="I58" s="58">
        <v>18441</v>
      </c>
      <c r="J58" s="58">
        <v>18488</v>
      </c>
      <c r="K58" s="58">
        <v>18632</v>
      </c>
      <c r="L58" s="59">
        <v>24951</v>
      </c>
      <c r="M58" s="58">
        <v>18318</v>
      </c>
      <c r="N58" s="58">
        <v>19256</v>
      </c>
      <c r="O58" s="58">
        <v>19190</v>
      </c>
      <c r="P58" s="58">
        <v>18767</v>
      </c>
      <c r="Q58" s="59">
        <v>25780</v>
      </c>
      <c r="R58" s="58">
        <v>18252</v>
      </c>
      <c r="S58" s="58">
        <v>17474</v>
      </c>
      <c r="T58" s="58">
        <v>17601</v>
      </c>
      <c r="U58" s="58" t="s">
        <v>125</v>
      </c>
      <c r="V58" s="59">
        <v>23028</v>
      </c>
    </row>
    <row r="59" spans="1:22" x14ac:dyDescent="0.25">
      <c r="A59" s="60" t="s">
        <v>9</v>
      </c>
      <c r="B59" s="55"/>
      <c r="C59" s="58">
        <v>29441</v>
      </c>
      <c r="D59" s="58">
        <v>31048</v>
      </c>
      <c r="E59" s="58">
        <v>31221</v>
      </c>
      <c r="F59" s="58">
        <v>31680</v>
      </c>
      <c r="G59" s="59">
        <v>46616</v>
      </c>
      <c r="H59" s="58">
        <v>30543</v>
      </c>
      <c r="I59" s="58">
        <v>32006</v>
      </c>
      <c r="J59" s="58">
        <v>32601</v>
      </c>
      <c r="K59" s="58">
        <v>33202</v>
      </c>
      <c r="L59" s="59">
        <v>49282</v>
      </c>
      <c r="M59" s="58">
        <v>32465</v>
      </c>
      <c r="N59" s="58">
        <v>35217</v>
      </c>
      <c r="O59" s="58">
        <v>35534</v>
      </c>
      <c r="P59" s="58">
        <v>35627</v>
      </c>
      <c r="Q59" s="59">
        <v>53908</v>
      </c>
      <c r="R59" s="58">
        <v>34083</v>
      </c>
      <c r="S59" s="58">
        <v>31797</v>
      </c>
      <c r="T59" s="58">
        <v>33743</v>
      </c>
      <c r="U59" s="58" t="s">
        <v>125</v>
      </c>
      <c r="V59" s="59">
        <v>48141</v>
      </c>
    </row>
    <row r="60" spans="1:22" x14ac:dyDescent="0.25">
      <c r="A60" s="60" t="s">
        <v>10</v>
      </c>
      <c r="B60" s="55"/>
      <c r="C60" s="58">
        <v>26930</v>
      </c>
      <c r="D60" s="58">
        <v>28070</v>
      </c>
      <c r="E60" s="58">
        <v>28150</v>
      </c>
      <c r="F60" s="58">
        <v>28445</v>
      </c>
      <c r="G60" s="59">
        <v>38638</v>
      </c>
      <c r="H60" s="58">
        <v>27645</v>
      </c>
      <c r="I60" s="58">
        <v>28461</v>
      </c>
      <c r="J60" s="58">
        <v>28653</v>
      </c>
      <c r="K60" s="58">
        <v>29407</v>
      </c>
      <c r="L60" s="59">
        <v>40404</v>
      </c>
      <c r="M60" s="58">
        <v>28963</v>
      </c>
      <c r="N60" s="58">
        <v>31098</v>
      </c>
      <c r="O60" s="58">
        <v>31141</v>
      </c>
      <c r="P60" s="58">
        <v>30830</v>
      </c>
      <c r="Q60" s="59">
        <v>43157</v>
      </c>
      <c r="R60" s="58">
        <v>30068</v>
      </c>
      <c r="S60" s="58">
        <v>29165</v>
      </c>
      <c r="T60" s="58">
        <v>29514</v>
      </c>
      <c r="U60" s="58" t="s">
        <v>125</v>
      </c>
      <c r="V60" s="59">
        <v>39088</v>
      </c>
    </row>
    <row r="61" spans="1:22" x14ac:dyDescent="0.25">
      <c r="A61" s="60" t="s">
        <v>11</v>
      </c>
      <c r="B61" s="55"/>
      <c r="C61" s="58">
        <v>14403</v>
      </c>
      <c r="D61" s="58">
        <v>15031</v>
      </c>
      <c r="E61" s="58">
        <v>15184</v>
      </c>
      <c r="F61" s="58">
        <v>15229</v>
      </c>
      <c r="G61" s="59">
        <v>20550</v>
      </c>
      <c r="H61" s="58">
        <v>14784</v>
      </c>
      <c r="I61" s="58">
        <v>15332</v>
      </c>
      <c r="J61" s="58">
        <v>15537</v>
      </c>
      <c r="K61" s="58">
        <v>15481</v>
      </c>
      <c r="L61" s="59">
        <v>21155</v>
      </c>
      <c r="M61" s="58">
        <v>15133</v>
      </c>
      <c r="N61" s="58">
        <v>16021</v>
      </c>
      <c r="O61" s="58">
        <v>15910</v>
      </c>
      <c r="P61" s="58">
        <v>15538</v>
      </c>
      <c r="Q61" s="59">
        <v>21709</v>
      </c>
      <c r="R61" s="58">
        <v>15141</v>
      </c>
      <c r="S61" s="58">
        <v>14547</v>
      </c>
      <c r="T61" s="58">
        <v>14519</v>
      </c>
      <c r="U61" s="58" t="s">
        <v>125</v>
      </c>
      <c r="V61" s="59">
        <v>19202</v>
      </c>
    </row>
    <row r="62" spans="1:22" ht="8.1999999999999993" customHeight="1" x14ac:dyDescent="0.25">
      <c r="A62" s="61"/>
      <c r="B62" s="62"/>
      <c r="C62" s="58"/>
      <c r="D62" s="58"/>
      <c r="E62" s="58"/>
      <c r="F62" s="58"/>
      <c r="G62" s="29"/>
      <c r="H62" s="58"/>
      <c r="I62" s="58"/>
      <c r="J62" s="58"/>
      <c r="K62" s="58"/>
      <c r="L62" s="29"/>
      <c r="M62" s="58"/>
      <c r="N62" s="58"/>
      <c r="O62" s="58"/>
      <c r="P62" s="58"/>
      <c r="Q62" s="29"/>
      <c r="R62" s="58"/>
      <c r="S62" s="58"/>
      <c r="T62" s="58"/>
      <c r="U62" s="58"/>
      <c r="V62" s="29"/>
    </row>
    <row r="63" spans="1:22" x14ac:dyDescent="0.25">
      <c r="A63" s="63" t="s">
        <v>12</v>
      </c>
      <c r="B63" s="55"/>
      <c r="C63" s="64">
        <v>130903</v>
      </c>
      <c r="D63" s="64">
        <v>136471</v>
      </c>
      <c r="E63" s="64">
        <v>137850</v>
      </c>
      <c r="F63" s="64">
        <v>139283</v>
      </c>
      <c r="G63" s="59">
        <v>192942</v>
      </c>
      <c r="H63" s="64">
        <v>134665</v>
      </c>
      <c r="I63" s="64">
        <v>139319</v>
      </c>
      <c r="J63" s="64">
        <v>141603</v>
      </c>
      <c r="K63" s="64">
        <v>143719</v>
      </c>
      <c r="L63" s="59">
        <v>201405</v>
      </c>
      <c r="M63" s="64">
        <v>140156</v>
      </c>
      <c r="N63" s="64">
        <v>150326</v>
      </c>
      <c r="O63" s="64">
        <v>150337</v>
      </c>
      <c r="P63" s="64">
        <v>148321</v>
      </c>
      <c r="Q63" s="59">
        <v>213397</v>
      </c>
      <c r="R63" s="64">
        <v>142977</v>
      </c>
      <c r="S63" s="64">
        <v>136950</v>
      </c>
      <c r="T63" s="64">
        <v>141352</v>
      </c>
      <c r="U63" s="64" t="s">
        <v>125</v>
      </c>
      <c r="V63" s="59">
        <v>190886</v>
      </c>
    </row>
    <row r="64" spans="1:22" x14ac:dyDescent="0.25">
      <c r="A64" s="63" t="s">
        <v>13</v>
      </c>
      <c r="B64" s="55"/>
      <c r="C64" s="58">
        <v>5636</v>
      </c>
      <c r="D64" s="58">
        <v>5881</v>
      </c>
      <c r="E64" s="58">
        <v>5964</v>
      </c>
      <c r="F64" s="58">
        <v>5981</v>
      </c>
      <c r="G64" s="59">
        <v>7887</v>
      </c>
      <c r="H64" s="58">
        <v>5935</v>
      </c>
      <c r="I64" s="58">
        <v>6180</v>
      </c>
      <c r="J64" s="58">
        <v>6364</v>
      </c>
      <c r="K64" s="58">
        <v>6349</v>
      </c>
      <c r="L64" s="59">
        <v>8722</v>
      </c>
      <c r="M64" s="58">
        <v>6157</v>
      </c>
      <c r="N64" s="58">
        <v>6802</v>
      </c>
      <c r="O64" s="58">
        <v>6710</v>
      </c>
      <c r="P64" s="58">
        <v>6596</v>
      </c>
      <c r="Q64" s="59">
        <v>9223</v>
      </c>
      <c r="R64" s="58">
        <v>6267</v>
      </c>
      <c r="S64" s="58">
        <v>6151</v>
      </c>
      <c r="T64" s="58">
        <v>6355</v>
      </c>
      <c r="U64" s="58" t="s">
        <v>125</v>
      </c>
      <c r="V64" s="59">
        <v>8257</v>
      </c>
    </row>
    <row r="65" spans="1:22" x14ac:dyDescent="0.25">
      <c r="A65" s="63" t="s">
        <v>14</v>
      </c>
      <c r="B65" s="55"/>
      <c r="C65" s="58">
        <v>9770</v>
      </c>
      <c r="D65" s="58">
        <v>10140</v>
      </c>
      <c r="E65" s="58">
        <v>10223</v>
      </c>
      <c r="F65" s="58">
        <v>10270</v>
      </c>
      <c r="G65" s="59">
        <v>13807</v>
      </c>
      <c r="H65" s="58">
        <v>9896</v>
      </c>
      <c r="I65" s="58">
        <v>10410</v>
      </c>
      <c r="J65" s="58">
        <v>10532</v>
      </c>
      <c r="K65" s="58">
        <v>10553</v>
      </c>
      <c r="L65" s="59">
        <v>14249</v>
      </c>
      <c r="M65" s="58">
        <v>10383</v>
      </c>
      <c r="N65" s="58">
        <v>11146</v>
      </c>
      <c r="O65" s="58">
        <v>11010</v>
      </c>
      <c r="P65" s="58">
        <v>10869</v>
      </c>
      <c r="Q65" s="59">
        <v>14967</v>
      </c>
      <c r="R65" s="58">
        <v>10490</v>
      </c>
      <c r="S65" s="58">
        <v>9912</v>
      </c>
      <c r="T65" s="58">
        <v>9904</v>
      </c>
      <c r="U65" s="58" t="s">
        <v>125</v>
      </c>
      <c r="V65" s="59">
        <v>13194</v>
      </c>
    </row>
    <row r="66" spans="1:22" x14ac:dyDescent="0.25">
      <c r="A66" s="63" t="s">
        <v>15</v>
      </c>
      <c r="B66" s="55"/>
      <c r="C66" s="58">
        <v>10716</v>
      </c>
      <c r="D66" s="58">
        <v>11224</v>
      </c>
      <c r="E66" s="58">
        <v>11494</v>
      </c>
      <c r="F66" s="58">
        <v>11588</v>
      </c>
      <c r="G66" s="59">
        <v>14620</v>
      </c>
      <c r="H66" s="58">
        <v>10923</v>
      </c>
      <c r="I66" s="58">
        <v>11423</v>
      </c>
      <c r="J66" s="58">
        <v>11684</v>
      </c>
      <c r="K66" s="58">
        <v>11701</v>
      </c>
      <c r="L66" s="59">
        <v>14942</v>
      </c>
      <c r="M66" s="58">
        <v>11275</v>
      </c>
      <c r="N66" s="58">
        <v>12228</v>
      </c>
      <c r="O66" s="58">
        <v>12224</v>
      </c>
      <c r="P66" s="58">
        <v>11924</v>
      </c>
      <c r="Q66" s="59">
        <v>15627</v>
      </c>
      <c r="R66" s="58">
        <v>11493</v>
      </c>
      <c r="S66" s="58">
        <v>11018</v>
      </c>
      <c r="T66" s="58">
        <v>10924</v>
      </c>
      <c r="U66" s="58" t="s">
        <v>125</v>
      </c>
      <c r="V66" s="59">
        <v>13921</v>
      </c>
    </row>
    <row r="67" spans="1:22" x14ac:dyDescent="0.25">
      <c r="A67" s="63" t="s">
        <v>89</v>
      </c>
      <c r="B67" s="55"/>
      <c r="C67" s="58">
        <v>5076</v>
      </c>
      <c r="D67" s="58">
        <v>5206</v>
      </c>
      <c r="E67" s="58">
        <v>5399</v>
      </c>
      <c r="F67" s="58">
        <v>5471</v>
      </c>
      <c r="G67" s="59">
        <v>9178</v>
      </c>
      <c r="H67" s="58">
        <v>5539</v>
      </c>
      <c r="I67" s="58">
        <v>5635</v>
      </c>
      <c r="J67" s="58">
        <v>5389</v>
      </c>
      <c r="K67" s="58">
        <v>5677</v>
      </c>
      <c r="L67" s="59">
        <v>9908</v>
      </c>
      <c r="M67" s="58">
        <v>5808</v>
      </c>
      <c r="N67" s="58">
        <v>6233</v>
      </c>
      <c r="O67" s="58">
        <v>6702</v>
      </c>
      <c r="P67" s="58">
        <v>6656</v>
      </c>
      <c r="Q67" s="59">
        <v>11182</v>
      </c>
      <c r="R67" s="58">
        <v>6690</v>
      </c>
      <c r="S67" s="58">
        <v>6602</v>
      </c>
      <c r="T67" s="58">
        <v>6601</v>
      </c>
      <c r="U67" s="58" t="s">
        <v>125</v>
      </c>
      <c r="V67" s="59">
        <v>10279</v>
      </c>
    </row>
    <row r="68" spans="1:22" x14ac:dyDescent="0.25">
      <c r="A68" s="73" t="s">
        <v>90</v>
      </c>
      <c r="B68" s="74"/>
      <c r="C68" s="89">
        <v>0</v>
      </c>
      <c r="D68" s="89">
        <v>0</v>
      </c>
      <c r="E68" s="89">
        <v>0</v>
      </c>
      <c r="F68" s="89">
        <v>0</v>
      </c>
      <c r="G68" s="83">
        <v>0</v>
      </c>
      <c r="H68" s="89" t="str">
        <f t="shared" ref="H68:L68" si="2">IFERROR(VLOOKUP(CONCATENATE(H$5,$B68,"M"),DataA,3,FALSE),"-  ")</f>
        <v>-  </v>
      </c>
      <c r="I68" s="89" t="str">
        <f t="shared" si="2"/>
        <v>-  </v>
      </c>
      <c r="J68" s="89" t="str">
        <f t="shared" si="2"/>
        <v>-  </v>
      </c>
      <c r="K68" s="89" t="str">
        <f t="shared" si="2"/>
        <v>-  </v>
      </c>
      <c r="L68" s="83" t="str">
        <f t="shared" si="2"/>
        <v>-  </v>
      </c>
      <c r="M68" s="89">
        <v>0</v>
      </c>
      <c r="N68" s="89">
        <v>0</v>
      </c>
      <c r="O68" s="89">
        <v>0</v>
      </c>
      <c r="P68" s="89">
        <v>0</v>
      </c>
      <c r="Q68" s="83">
        <v>0</v>
      </c>
      <c r="R68" s="89">
        <v>0</v>
      </c>
      <c r="S68" s="89">
        <v>0</v>
      </c>
      <c r="T68" s="89">
        <v>0</v>
      </c>
      <c r="U68" s="89" t="s">
        <v>125</v>
      </c>
      <c r="V68" s="83">
        <v>0</v>
      </c>
    </row>
    <row r="70" spans="1:22" ht="14.4" x14ac:dyDescent="0.25">
      <c r="A70" s="50" t="s">
        <v>84</v>
      </c>
    </row>
    <row r="71" spans="1:22" x14ac:dyDescent="0.25">
      <c r="A71" s="51" t="s">
        <v>87</v>
      </c>
    </row>
    <row r="72" spans="1:22" x14ac:dyDescent="0.25">
      <c r="A72" s="51" t="s">
        <v>83</v>
      </c>
    </row>
    <row r="73" spans="1:22" x14ac:dyDescent="0.25">
      <c r="A73" s="51" t="s">
        <v>146</v>
      </c>
    </row>
    <row r="74" spans="1:22" x14ac:dyDescent="0.25">
      <c r="A74" s="51"/>
    </row>
    <row r="75" spans="1:22" ht="14.4" x14ac:dyDescent="0.3">
      <c r="A75" s="49" t="s">
        <v>145</v>
      </c>
    </row>
  </sheetData>
  <phoneticPr fontId="0" type="noConversion"/>
  <hyperlinks>
    <hyperlink ref="A75" location="Title!A1" display="Return to Title and Contents" xr:uid="{6B93F7E2-4FF1-42E3-A924-AFB43E29B16E}"/>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6_x000D_&amp;1#&amp;"Calibri"&amp;10&amp;K000000OFFICIAL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AA75"/>
  <sheetViews>
    <sheetView showGridLines="0" zoomScaleNormal="100" workbookViewId="0"/>
  </sheetViews>
  <sheetFormatPr defaultRowHeight="12.75" x14ac:dyDescent="0.25"/>
  <cols>
    <col min="1" max="1" width="28.296875" customWidth="1"/>
    <col min="2" max="2" width="11.09765625" customWidth="1"/>
    <col min="3" max="6" width="10.09765625" customWidth="1"/>
    <col min="8" max="11" width="10.09765625" customWidth="1"/>
    <col min="13" max="16" width="10.09765625" customWidth="1"/>
    <col min="18" max="21" width="10.09765625" customWidth="1"/>
    <col min="23" max="26" width="10.09765625" customWidth="1"/>
  </cols>
  <sheetData>
    <row r="1" spans="1:27" s="9" customFormat="1" ht="17.75" x14ac:dyDescent="0.35">
      <c r="A1" s="101" t="s">
        <v>88</v>
      </c>
      <c r="L1" s="103"/>
      <c r="Q1" s="103"/>
      <c r="V1" s="103" t="s">
        <v>128</v>
      </c>
    </row>
    <row r="2" spans="1:27" s="9" customFormat="1" ht="17.75" x14ac:dyDescent="0.35">
      <c r="L2" s="103"/>
      <c r="Q2" s="103"/>
      <c r="V2" s="103" t="s">
        <v>130</v>
      </c>
    </row>
    <row r="3" spans="1:27" s="9" customFormat="1" ht="17.75" x14ac:dyDescent="0.35">
      <c r="A3" s="102" t="s">
        <v>110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2.75" customHeight="1" x14ac:dyDescent="0.25">
      <c r="A4" s="18"/>
      <c r="B4" s="18"/>
      <c r="C4" s="20"/>
      <c r="D4" s="20"/>
      <c r="E4" s="20"/>
      <c r="F4" s="20"/>
      <c r="G4" s="20"/>
      <c r="H4" s="31"/>
      <c r="I4" s="31"/>
      <c r="J4" s="31"/>
      <c r="K4" s="31"/>
      <c r="L4" s="31"/>
      <c r="M4" s="30"/>
      <c r="N4" s="38"/>
      <c r="O4" s="38"/>
      <c r="P4" s="38"/>
      <c r="Q4" s="38"/>
      <c r="R4" s="38"/>
      <c r="S4" s="38"/>
      <c r="T4" s="38"/>
      <c r="U4" s="38"/>
      <c r="V4" s="38"/>
      <c r="W4" s="38"/>
      <c r="X4" s="38"/>
      <c r="Y4" s="38"/>
      <c r="Z4" s="38"/>
      <c r="AA4" s="38"/>
    </row>
    <row r="5" spans="1:27" ht="15.55" x14ac:dyDescent="0.3">
      <c r="A5" s="77" t="s">
        <v>74</v>
      </c>
      <c r="B5" s="78" t="s">
        <v>2</v>
      </c>
      <c r="C5" s="52" t="s">
        <v>111</v>
      </c>
      <c r="D5" s="52" t="s">
        <v>112</v>
      </c>
      <c r="E5" s="52" t="s">
        <v>113</v>
      </c>
      <c r="F5" s="52" t="s">
        <v>114</v>
      </c>
      <c r="G5" s="52" t="s">
        <v>115</v>
      </c>
      <c r="H5" s="53" t="s">
        <v>116</v>
      </c>
      <c r="I5" s="53" t="s">
        <v>117</v>
      </c>
      <c r="J5" s="53" t="s">
        <v>118</v>
      </c>
      <c r="K5" s="53" t="s">
        <v>119</v>
      </c>
      <c r="L5" s="52" t="s">
        <v>149</v>
      </c>
      <c r="M5" s="53" t="s">
        <v>121</v>
      </c>
      <c r="N5" s="53" t="s">
        <v>122</v>
      </c>
      <c r="O5" s="53" t="s">
        <v>123</v>
      </c>
      <c r="P5" s="53" t="s">
        <v>124</v>
      </c>
      <c r="Q5" s="52" t="s">
        <v>150</v>
      </c>
      <c r="R5" s="53" t="s">
        <v>126</v>
      </c>
      <c r="S5" s="53" t="s">
        <v>127</v>
      </c>
      <c r="T5" s="53" t="s">
        <v>128</v>
      </c>
      <c r="U5" s="53" t="s">
        <v>129</v>
      </c>
      <c r="V5" s="52" t="s">
        <v>151</v>
      </c>
    </row>
    <row r="6" spans="1:27" x14ac:dyDescent="0.25">
      <c r="A6" s="54" t="s">
        <v>3</v>
      </c>
      <c r="B6" s="55"/>
      <c r="C6" s="56">
        <v>116845</v>
      </c>
      <c r="D6" s="56">
        <v>122243</v>
      </c>
      <c r="E6" s="56">
        <v>123948</v>
      </c>
      <c r="F6" s="56">
        <v>125498</v>
      </c>
      <c r="G6" s="56">
        <v>163463</v>
      </c>
      <c r="H6" s="56">
        <v>119797</v>
      </c>
      <c r="I6" s="56">
        <v>124930</v>
      </c>
      <c r="J6" s="56">
        <v>126714</v>
      </c>
      <c r="K6" s="56">
        <v>127551</v>
      </c>
      <c r="L6" s="56">
        <v>169066</v>
      </c>
      <c r="M6" s="56">
        <v>124095</v>
      </c>
      <c r="N6" s="56">
        <v>133766</v>
      </c>
      <c r="O6" s="56">
        <v>133030</v>
      </c>
      <c r="P6" s="56">
        <v>130249</v>
      </c>
      <c r="Q6" s="56">
        <v>175937</v>
      </c>
      <c r="R6" s="56">
        <v>127100</v>
      </c>
      <c r="S6" s="56">
        <v>121320</v>
      </c>
      <c r="T6" s="56">
        <v>114904</v>
      </c>
      <c r="U6" s="56" t="s">
        <v>125</v>
      </c>
      <c r="V6" s="56">
        <v>153343</v>
      </c>
    </row>
    <row r="7" spans="1:27" x14ac:dyDescent="0.25">
      <c r="A7" s="57" t="s">
        <v>4</v>
      </c>
      <c r="B7" s="55"/>
      <c r="C7" s="58">
        <v>2311</v>
      </c>
      <c r="D7" s="58">
        <v>2367</v>
      </c>
      <c r="E7" s="58">
        <v>2407</v>
      </c>
      <c r="F7" s="58">
        <v>2436</v>
      </c>
      <c r="G7" s="59">
        <v>3115</v>
      </c>
      <c r="H7" s="58">
        <v>2369</v>
      </c>
      <c r="I7" s="58">
        <v>2393</v>
      </c>
      <c r="J7" s="58">
        <v>2434</v>
      </c>
      <c r="K7" s="58">
        <v>2475</v>
      </c>
      <c r="L7" s="59">
        <v>3200</v>
      </c>
      <c r="M7" s="58">
        <v>2368</v>
      </c>
      <c r="N7" s="58">
        <v>2533</v>
      </c>
      <c r="O7" s="58">
        <v>2531</v>
      </c>
      <c r="P7" s="58">
        <v>2459</v>
      </c>
      <c r="Q7" s="59">
        <v>3282</v>
      </c>
      <c r="R7" s="58">
        <v>2360</v>
      </c>
      <c r="S7" s="58">
        <v>2308</v>
      </c>
      <c r="T7" s="58">
        <v>2183</v>
      </c>
      <c r="U7" s="58" t="s">
        <v>125</v>
      </c>
      <c r="V7" s="59">
        <v>2831</v>
      </c>
    </row>
    <row r="8" spans="1:27" x14ac:dyDescent="0.25">
      <c r="A8" s="60" t="s">
        <v>5</v>
      </c>
      <c r="B8" s="55"/>
      <c r="C8" s="58">
        <v>10179</v>
      </c>
      <c r="D8" s="58">
        <v>10575</v>
      </c>
      <c r="E8" s="58">
        <v>10746</v>
      </c>
      <c r="F8" s="58">
        <v>10837</v>
      </c>
      <c r="G8" s="59">
        <v>13850</v>
      </c>
      <c r="H8" s="58">
        <v>10351</v>
      </c>
      <c r="I8" s="58">
        <v>10667</v>
      </c>
      <c r="J8" s="58">
        <v>10819</v>
      </c>
      <c r="K8" s="58">
        <v>10887</v>
      </c>
      <c r="L8" s="59">
        <v>14089</v>
      </c>
      <c r="M8" s="58">
        <v>10662</v>
      </c>
      <c r="N8" s="58">
        <v>11345</v>
      </c>
      <c r="O8" s="58">
        <v>11214</v>
      </c>
      <c r="P8" s="58">
        <v>10859</v>
      </c>
      <c r="Q8" s="59">
        <v>14577</v>
      </c>
      <c r="R8" s="58">
        <v>10672</v>
      </c>
      <c r="S8" s="58">
        <v>10193</v>
      </c>
      <c r="T8" s="58">
        <v>9694</v>
      </c>
      <c r="U8" s="58" t="s">
        <v>125</v>
      </c>
      <c r="V8" s="59">
        <v>12633</v>
      </c>
    </row>
    <row r="9" spans="1:27" x14ac:dyDescent="0.25">
      <c r="A9" s="60" t="s">
        <v>81</v>
      </c>
      <c r="B9" s="55"/>
      <c r="C9" s="58">
        <v>7952</v>
      </c>
      <c r="D9" s="58">
        <v>8240</v>
      </c>
      <c r="E9" s="58">
        <v>8355</v>
      </c>
      <c r="F9" s="58">
        <v>8432</v>
      </c>
      <c r="G9" s="59">
        <v>10625</v>
      </c>
      <c r="H9" s="58">
        <v>8122</v>
      </c>
      <c r="I9" s="58">
        <v>8359</v>
      </c>
      <c r="J9" s="58">
        <v>8510</v>
      </c>
      <c r="K9" s="58">
        <v>8565</v>
      </c>
      <c r="L9" s="59">
        <v>10892</v>
      </c>
      <c r="M9" s="58">
        <v>8356</v>
      </c>
      <c r="N9" s="58">
        <v>8856</v>
      </c>
      <c r="O9" s="58">
        <v>8768</v>
      </c>
      <c r="P9" s="58">
        <v>8529</v>
      </c>
      <c r="Q9" s="59">
        <v>11167</v>
      </c>
      <c r="R9" s="58">
        <v>8242</v>
      </c>
      <c r="S9" s="58">
        <v>7893</v>
      </c>
      <c r="T9" s="58">
        <v>7598</v>
      </c>
      <c r="U9" s="58" t="s">
        <v>125</v>
      </c>
      <c r="V9" s="59">
        <v>9695</v>
      </c>
    </row>
    <row r="10" spans="1:27" x14ac:dyDescent="0.25">
      <c r="A10" s="61"/>
      <c r="B10" s="62"/>
      <c r="C10" s="58"/>
      <c r="D10" s="58"/>
      <c r="E10" s="58"/>
      <c r="F10" s="58"/>
      <c r="G10" s="59"/>
      <c r="H10" s="58"/>
      <c r="I10" s="58"/>
      <c r="J10" s="58"/>
      <c r="K10" s="58"/>
      <c r="L10" s="59"/>
      <c r="M10" s="58"/>
      <c r="N10" s="58"/>
      <c r="O10" s="58"/>
      <c r="P10" s="58"/>
      <c r="Q10" s="59"/>
      <c r="R10" s="58"/>
      <c r="S10" s="58"/>
      <c r="T10" s="58"/>
      <c r="U10" s="58"/>
      <c r="V10" s="59"/>
    </row>
    <row r="11" spans="1:27" x14ac:dyDescent="0.25">
      <c r="A11" s="60" t="s">
        <v>7</v>
      </c>
      <c r="B11" s="55"/>
      <c r="C11" s="58">
        <v>8599</v>
      </c>
      <c r="D11" s="58">
        <v>8858</v>
      </c>
      <c r="E11" s="58">
        <v>8904</v>
      </c>
      <c r="F11" s="58">
        <v>9031</v>
      </c>
      <c r="G11" s="59">
        <v>11433</v>
      </c>
      <c r="H11" s="58">
        <v>8680</v>
      </c>
      <c r="I11" s="58">
        <v>9059</v>
      </c>
      <c r="J11" s="58">
        <v>9106</v>
      </c>
      <c r="K11" s="58">
        <v>9110</v>
      </c>
      <c r="L11" s="59">
        <v>11783</v>
      </c>
      <c r="M11" s="58">
        <v>8962</v>
      </c>
      <c r="N11" s="58">
        <v>9614</v>
      </c>
      <c r="O11" s="58">
        <v>9426</v>
      </c>
      <c r="P11" s="58">
        <v>9260</v>
      </c>
      <c r="Q11" s="59">
        <v>12102</v>
      </c>
      <c r="R11" s="58">
        <v>9014</v>
      </c>
      <c r="S11" s="58">
        <v>8659</v>
      </c>
      <c r="T11" s="58">
        <v>8279</v>
      </c>
      <c r="U11" s="58" t="s">
        <v>125</v>
      </c>
      <c r="V11" s="59">
        <v>10636</v>
      </c>
    </row>
    <row r="12" spans="1:27" x14ac:dyDescent="0.25">
      <c r="A12" s="60" t="s">
        <v>8</v>
      </c>
      <c r="B12" s="55"/>
      <c r="C12" s="58">
        <v>9676</v>
      </c>
      <c r="D12" s="58">
        <v>10047</v>
      </c>
      <c r="E12" s="58">
        <v>10130</v>
      </c>
      <c r="F12" s="58">
        <v>10266</v>
      </c>
      <c r="G12" s="59">
        <v>12926</v>
      </c>
      <c r="H12" s="58">
        <v>9832</v>
      </c>
      <c r="I12" s="58">
        <v>10147</v>
      </c>
      <c r="J12" s="58">
        <v>10221</v>
      </c>
      <c r="K12" s="58">
        <v>10230</v>
      </c>
      <c r="L12" s="59">
        <v>13097</v>
      </c>
      <c r="M12" s="58">
        <v>9907</v>
      </c>
      <c r="N12" s="58">
        <v>10569</v>
      </c>
      <c r="O12" s="58">
        <v>10461</v>
      </c>
      <c r="P12" s="58">
        <v>10173</v>
      </c>
      <c r="Q12" s="59">
        <v>13330</v>
      </c>
      <c r="R12" s="58">
        <v>9921</v>
      </c>
      <c r="S12" s="58">
        <v>9403</v>
      </c>
      <c r="T12" s="58">
        <v>8903</v>
      </c>
      <c r="U12" s="58" t="s">
        <v>125</v>
      </c>
      <c r="V12" s="59">
        <v>11586</v>
      </c>
    </row>
    <row r="13" spans="1:27" x14ac:dyDescent="0.25">
      <c r="A13" s="61"/>
      <c r="B13" s="62"/>
      <c r="C13" s="58"/>
      <c r="D13" s="58"/>
      <c r="E13" s="58"/>
      <c r="F13" s="58"/>
      <c r="G13" s="29"/>
      <c r="H13" s="58"/>
      <c r="I13" s="58"/>
      <c r="J13" s="58"/>
      <c r="K13" s="58"/>
      <c r="L13" s="29"/>
      <c r="M13" s="58"/>
      <c r="N13" s="58"/>
      <c r="O13" s="58"/>
      <c r="P13" s="58"/>
      <c r="Q13" s="29"/>
      <c r="R13" s="58"/>
      <c r="S13" s="58"/>
      <c r="T13" s="58"/>
      <c r="U13" s="58"/>
      <c r="V13" s="29"/>
    </row>
    <row r="14" spans="1:27" x14ac:dyDescent="0.25">
      <c r="A14" s="57" t="s">
        <v>16</v>
      </c>
      <c r="B14" s="55"/>
      <c r="C14" s="58">
        <v>11842</v>
      </c>
      <c r="D14" s="58">
        <v>12290</v>
      </c>
      <c r="E14" s="58">
        <v>12453</v>
      </c>
      <c r="F14" s="58">
        <v>12497</v>
      </c>
      <c r="G14" s="59">
        <v>16223</v>
      </c>
      <c r="H14" s="58">
        <v>12008</v>
      </c>
      <c r="I14" s="58">
        <v>12503</v>
      </c>
      <c r="J14" s="58">
        <v>12635</v>
      </c>
      <c r="K14" s="58">
        <v>12601</v>
      </c>
      <c r="L14" s="59">
        <v>16523</v>
      </c>
      <c r="M14" s="58">
        <v>12307</v>
      </c>
      <c r="N14" s="58">
        <v>13093</v>
      </c>
      <c r="O14" s="58">
        <v>12984</v>
      </c>
      <c r="P14" s="58">
        <v>12687</v>
      </c>
      <c r="Q14" s="59">
        <v>16928</v>
      </c>
      <c r="R14" s="58">
        <v>12302</v>
      </c>
      <c r="S14" s="58">
        <v>11693</v>
      </c>
      <c r="T14" s="58">
        <v>10991</v>
      </c>
      <c r="U14" s="58" t="s">
        <v>125</v>
      </c>
      <c r="V14" s="59">
        <v>14653</v>
      </c>
    </row>
    <row r="15" spans="1:27" x14ac:dyDescent="0.25">
      <c r="A15" s="60" t="s">
        <v>9</v>
      </c>
      <c r="B15" s="55"/>
      <c r="C15" s="58">
        <v>17628</v>
      </c>
      <c r="D15" s="58">
        <v>18775</v>
      </c>
      <c r="E15" s="58">
        <v>19026</v>
      </c>
      <c r="F15" s="58">
        <v>19357</v>
      </c>
      <c r="G15" s="59">
        <v>26943</v>
      </c>
      <c r="H15" s="58">
        <v>18308</v>
      </c>
      <c r="I15" s="58">
        <v>19511</v>
      </c>
      <c r="J15" s="58">
        <v>19825</v>
      </c>
      <c r="K15" s="58">
        <v>19834</v>
      </c>
      <c r="L15" s="59">
        <v>28279</v>
      </c>
      <c r="M15" s="58">
        <v>19139</v>
      </c>
      <c r="N15" s="58">
        <v>20913</v>
      </c>
      <c r="O15" s="58">
        <v>20820</v>
      </c>
      <c r="P15" s="58">
        <v>20502</v>
      </c>
      <c r="Q15" s="59">
        <v>29412</v>
      </c>
      <c r="R15" s="58">
        <v>19962</v>
      </c>
      <c r="S15" s="58">
        <v>18724</v>
      </c>
      <c r="T15" s="58">
        <v>17300</v>
      </c>
      <c r="U15" s="58" t="s">
        <v>125</v>
      </c>
      <c r="V15" s="59">
        <v>24957</v>
      </c>
    </row>
    <row r="16" spans="1:27" x14ac:dyDescent="0.25">
      <c r="A16" s="60" t="s">
        <v>10</v>
      </c>
      <c r="B16" s="55"/>
      <c r="C16" s="58">
        <v>18344</v>
      </c>
      <c r="D16" s="58">
        <v>19219</v>
      </c>
      <c r="E16" s="58">
        <v>19408</v>
      </c>
      <c r="F16" s="58">
        <v>19722</v>
      </c>
      <c r="G16" s="59">
        <v>25879</v>
      </c>
      <c r="H16" s="58">
        <v>18871</v>
      </c>
      <c r="I16" s="58">
        <v>19474</v>
      </c>
      <c r="J16" s="58">
        <v>19616</v>
      </c>
      <c r="K16" s="58">
        <v>20184</v>
      </c>
      <c r="L16" s="59">
        <v>26994</v>
      </c>
      <c r="M16" s="58">
        <v>19878</v>
      </c>
      <c r="N16" s="58">
        <v>21560</v>
      </c>
      <c r="O16" s="58">
        <v>21712</v>
      </c>
      <c r="P16" s="58">
        <v>21471</v>
      </c>
      <c r="Q16" s="59">
        <v>29042</v>
      </c>
      <c r="R16" s="58">
        <v>21098</v>
      </c>
      <c r="S16" s="58">
        <v>20462</v>
      </c>
      <c r="T16" s="58">
        <v>19361</v>
      </c>
      <c r="U16" s="58" t="s">
        <v>125</v>
      </c>
      <c r="V16" s="59">
        <v>25927</v>
      </c>
    </row>
    <row r="17" spans="1:27" x14ac:dyDescent="0.25">
      <c r="A17" s="60" t="s">
        <v>11</v>
      </c>
      <c r="B17" s="55"/>
      <c r="C17" s="58">
        <v>9924</v>
      </c>
      <c r="D17" s="58">
        <v>10413</v>
      </c>
      <c r="E17" s="58">
        <v>10564</v>
      </c>
      <c r="F17" s="58">
        <v>10752</v>
      </c>
      <c r="G17" s="59">
        <v>14106</v>
      </c>
      <c r="H17" s="58">
        <v>10226</v>
      </c>
      <c r="I17" s="58">
        <v>10670</v>
      </c>
      <c r="J17" s="58">
        <v>10877</v>
      </c>
      <c r="K17" s="58">
        <v>10804</v>
      </c>
      <c r="L17" s="59">
        <v>14586</v>
      </c>
      <c r="M17" s="58">
        <v>10504</v>
      </c>
      <c r="N17" s="58">
        <v>11224</v>
      </c>
      <c r="O17" s="58">
        <v>11125</v>
      </c>
      <c r="P17" s="58">
        <v>10828</v>
      </c>
      <c r="Q17" s="59">
        <v>14888</v>
      </c>
      <c r="R17" s="58">
        <v>10569</v>
      </c>
      <c r="S17" s="58">
        <v>10109</v>
      </c>
      <c r="T17" s="58">
        <v>9501</v>
      </c>
      <c r="U17" s="58" t="s">
        <v>125</v>
      </c>
      <c r="V17" s="59">
        <v>12818</v>
      </c>
    </row>
    <row r="18" spans="1:27" x14ac:dyDescent="0.25">
      <c r="A18" s="61"/>
      <c r="B18" s="62"/>
      <c r="C18" s="58"/>
      <c r="D18" s="58"/>
      <c r="E18" s="58"/>
      <c r="F18" s="58"/>
      <c r="G18" s="29"/>
      <c r="H18" s="58"/>
      <c r="I18" s="58"/>
      <c r="J18" s="58"/>
      <c r="K18" s="58"/>
      <c r="L18" s="29"/>
      <c r="M18" s="58"/>
      <c r="N18" s="58"/>
      <c r="O18" s="58"/>
      <c r="P18" s="58"/>
      <c r="Q18" s="29"/>
      <c r="R18" s="58"/>
      <c r="S18" s="58"/>
      <c r="T18" s="58"/>
      <c r="U18" s="58"/>
      <c r="V18" s="29"/>
    </row>
    <row r="19" spans="1:27" x14ac:dyDescent="0.25">
      <c r="A19" s="63" t="s">
        <v>12</v>
      </c>
      <c r="B19" s="55"/>
      <c r="C19" s="64">
        <v>96455</v>
      </c>
      <c r="D19" s="64">
        <v>100783</v>
      </c>
      <c r="E19" s="64">
        <v>101994</v>
      </c>
      <c r="F19" s="64">
        <v>103330</v>
      </c>
      <c r="G19" s="59">
        <v>135100</v>
      </c>
      <c r="H19" s="64">
        <v>98765</v>
      </c>
      <c r="I19" s="64">
        <v>102783</v>
      </c>
      <c r="J19" s="64">
        <v>104043</v>
      </c>
      <c r="K19" s="64">
        <v>104689</v>
      </c>
      <c r="L19" s="59">
        <v>139443</v>
      </c>
      <c r="M19" s="64">
        <v>102083</v>
      </c>
      <c r="N19" s="64">
        <v>109707</v>
      </c>
      <c r="O19" s="64">
        <v>109041</v>
      </c>
      <c r="P19" s="64">
        <v>106768</v>
      </c>
      <c r="Q19" s="59">
        <v>144729</v>
      </c>
      <c r="R19" s="64">
        <v>104139</v>
      </c>
      <c r="S19" s="64">
        <v>99443</v>
      </c>
      <c r="T19" s="64">
        <v>93809</v>
      </c>
      <c r="U19" s="64" t="s">
        <v>125</v>
      </c>
      <c r="V19" s="59">
        <v>125736</v>
      </c>
    </row>
    <row r="20" spans="1:27" x14ac:dyDescent="0.25">
      <c r="A20" s="63" t="s">
        <v>13</v>
      </c>
      <c r="B20" s="55"/>
      <c r="C20" s="58">
        <v>3341</v>
      </c>
      <c r="D20" s="58">
        <v>3522</v>
      </c>
      <c r="E20" s="58">
        <v>3608</v>
      </c>
      <c r="F20" s="58">
        <v>3590</v>
      </c>
      <c r="G20" s="59">
        <v>4678</v>
      </c>
      <c r="H20" s="58">
        <v>3428</v>
      </c>
      <c r="I20" s="58">
        <v>3576</v>
      </c>
      <c r="J20" s="58">
        <v>3691</v>
      </c>
      <c r="K20" s="58">
        <v>3671</v>
      </c>
      <c r="L20" s="59">
        <v>4889</v>
      </c>
      <c r="M20" s="58">
        <v>3511</v>
      </c>
      <c r="N20" s="58">
        <v>3837</v>
      </c>
      <c r="O20" s="58">
        <v>3767</v>
      </c>
      <c r="P20" s="58">
        <v>3654</v>
      </c>
      <c r="Q20" s="59">
        <v>4973</v>
      </c>
      <c r="R20" s="58">
        <v>3583</v>
      </c>
      <c r="S20" s="58">
        <v>3451</v>
      </c>
      <c r="T20" s="58">
        <v>3221</v>
      </c>
      <c r="U20" s="58" t="s">
        <v>125</v>
      </c>
      <c r="V20" s="59">
        <v>4322</v>
      </c>
    </row>
    <row r="21" spans="1:27" x14ac:dyDescent="0.25">
      <c r="A21" s="63" t="s">
        <v>14</v>
      </c>
      <c r="B21" s="55"/>
      <c r="C21" s="58">
        <v>6046</v>
      </c>
      <c r="D21" s="58">
        <v>6352</v>
      </c>
      <c r="E21" s="58">
        <v>6445</v>
      </c>
      <c r="F21" s="58">
        <v>6523</v>
      </c>
      <c r="G21" s="59">
        <v>8596</v>
      </c>
      <c r="H21" s="58">
        <v>6211</v>
      </c>
      <c r="I21" s="58">
        <v>6619</v>
      </c>
      <c r="J21" s="58">
        <v>6758</v>
      </c>
      <c r="K21" s="58">
        <v>6791</v>
      </c>
      <c r="L21" s="59">
        <v>9086</v>
      </c>
      <c r="M21" s="58">
        <v>6580</v>
      </c>
      <c r="N21" s="58">
        <v>7191</v>
      </c>
      <c r="O21" s="58">
        <v>7110</v>
      </c>
      <c r="P21" s="58">
        <v>6942</v>
      </c>
      <c r="Q21" s="59">
        <v>9489</v>
      </c>
      <c r="R21" s="58">
        <v>6696</v>
      </c>
      <c r="S21" s="58">
        <v>6258</v>
      </c>
      <c r="T21" s="58">
        <v>5920</v>
      </c>
      <c r="U21" s="58" t="s">
        <v>125</v>
      </c>
      <c r="V21" s="59">
        <v>8094</v>
      </c>
    </row>
    <row r="22" spans="1:27" x14ac:dyDescent="0.25">
      <c r="A22" s="63" t="s">
        <v>15</v>
      </c>
      <c r="B22" s="55"/>
      <c r="C22" s="58">
        <v>9564</v>
      </c>
      <c r="D22" s="58">
        <v>10058</v>
      </c>
      <c r="E22" s="58">
        <v>10335</v>
      </c>
      <c r="F22" s="58">
        <v>10435</v>
      </c>
      <c r="G22" s="59">
        <v>13078</v>
      </c>
      <c r="H22" s="58">
        <v>9756</v>
      </c>
      <c r="I22" s="58">
        <v>10271</v>
      </c>
      <c r="J22" s="58">
        <v>10482</v>
      </c>
      <c r="K22" s="58">
        <v>10544</v>
      </c>
      <c r="L22" s="59">
        <v>13346</v>
      </c>
      <c r="M22" s="58">
        <v>10051</v>
      </c>
      <c r="N22" s="58">
        <v>10984</v>
      </c>
      <c r="O22" s="58">
        <v>11008</v>
      </c>
      <c r="P22" s="58">
        <v>10690</v>
      </c>
      <c r="Q22" s="59">
        <v>13939</v>
      </c>
      <c r="R22" s="58">
        <v>10318</v>
      </c>
      <c r="S22" s="58">
        <v>9846</v>
      </c>
      <c r="T22" s="58">
        <v>9620</v>
      </c>
      <c r="U22" s="58" t="s">
        <v>125</v>
      </c>
      <c r="V22" s="59">
        <v>12312</v>
      </c>
    </row>
    <row r="23" spans="1:27" x14ac:dyDescent="0.25">
      <c r="A23" s="63" t="s">
        <v>89</v>
      </c>
      <c r="B23" s="55"/>
      <c r="C23" s="58">
        <v>1439</v>
      </c>
      <c r="D23" s="58">
        <v>1528</v>
      </c>
      <c r="E23" s="58">
        <v>1566</v>
      </c>
      <c r="F23" s="58">
        <v>1620</v>
      </c>
      <c r="G23" s="59">
        <v>2011</v>
      </c>
      <c r="H23" s="58">
        <v>1637</v>
      </c>
      <c r="I23" s="58">
        <v>1680</v>
      </c>
      <c r="J23" s="58">
        <v>1740</v>
      </c>
      <c r="K23" s="58">
        <v>1856</v>
      </c>
      <c r="L23" s="59">
        <v>2302</v>
      </c>
      <c r="M23" s="58">
        <v>1870</v>
      </c>
      <c r="N23" s="58">
        <v>2047</v>
      </c>
      <c r="O23" s="58">
        <v>2105</v>
      </c>
      <c r="P23" s="58">
        <v>2195</v>
      </c>
      <c r="Q23" s="59">
        <v>2808</v>
      </c>
      <c r="R23" s="58">
        <v>2363</v>
      </c>
      <c r="S23" s="58">
        <v>2322</v>
      </c>
      <c r="T23" s="58">
        <v>2334</v>
      </c>
      <c r="U23" s="58" t="s">
        <v>125</v>
      </c>
      <c r="V23" s="59">
        <v>2879</v>
      </c>
    </row>
    <row r="24" spans="1:27" x14ac:dyDescent="0.25">
      <c r="A24" s="73" t="s">
        <v>90</v>
      </c>
      <c r="B24" s="74"/>
      <c r="C24" s="89">
        <v>0</v>
      </c>
      <c r="D24" s="89">
        <v>0</v>
      </c>
      <c r="E24" s="89">
        <v>0</v>
      </c>
      <c r="F24" s="89">
        <v>0</v>
      </c>
      <c r="G24" s="83">
        <v>0</v>
      </c>
      <c r="H24" s="89" t="str">
        <f t="shared" ref="H24:L24" si="0">IFERROR(VLOOKUP(CONCATENATE(H$5,$B24,"A"),DataA,4,FALSE),"-  ")</f>
        <v>-  </v>
      </c>
      <c r="I24" s="89" t="str">
        <f t="shared" si="0"/>
        <v>-  </v>
      </c>
      <c r="J24" s="89" t="str">
        <f t="shared" si="0"/>
        <v>-  </v>
      </c>
      <c r="K24" s="89" t="str">
        <f t="shared" si="0"/>
        <v>-  </v>
      </c>
      <c r="L24" s="83" t="str">
        <f t="shared" si="0"/>
        <v>-  </v>
      </c>
      <c r="M24" s="89">
        <v>0</v>
      </c>
      <c r="N24" s="89">
        <v>0</v>
      </c>
      <c r="O24" s="89">
        <v>0</v>
      </c>
      <c r="P24" s="89">
        <v>0</v>
      </c>
      <c r="Q24" s="83">
        <v>0</v>
      </c>
      <c r="R24" s="89">
        <v>0</v>
      </c>
      <c r="S24" s="89">
        <v>0</v>
      </c>
      <c r="T24" s="89">
        <v>0</v>
      </c>
      <c r="U24" s="89" t="s">
        <v>125</v>
      </c>
      <c r="V24" s="83">
        <v>0</v>
      </c>
    </row>
    <row r="25" spans="1:27" x14ac:dyDescent="0.25">
      <c r="A25" s="70"/>
      <c r="B25" s="71"/>
      <c r="C25" s="29"/>
      <c r="D25" s="29"/>
      <c r="E25" s="29"/>
      <c r="F25" s="29"/>
      <c r="G25" s="29"/>
      <c r="H25" s="51"/>
      <c r="I25" s="51"/>
      <c r="J25" s="51"/>
      <c r="K25" s="51"/>
      <c r="L25" s="51"/>
      <c r="M25" s="51"/>
      <c r="N25" s="51"/>
      <c r="O25" s="51"/>
      <c r="P25" s="51"/>
      <c r="Q25" s="51"/>
      <c r="R25" s="51"/>
      <c r="S25" s="51"/>
      <c r="T25" s="51"/>
      <c r="U25" s="51"/>
      <c r="V25" s="51"/>
      <c r="W25" s="51"/>
      <c r="X25" s="51"/>
      <c r="Y25" s="51"/>
      <c r="Z25" s="51"/>
      <c r="AA25" s="51"/>
    </row>
    <row r="26" spans="1:27" ht="12.75" customHeight="1" x14ac:dyDescent="0.25">
      <c r="A26" s="70"/>
      <c r="B26" s="71"/>
      <c r="C26" s="29"/>
      <c r="D26" s="29"/>
      <c r="E26" s="29"/>
      <c r="F26" s="29"/>
      <c r="G26" s="29"/>
      <c r="H26" s="33"/>
      <c r="I26" s="67"/>
      <c r="J26" s="67"/>
      <c r="K26" s="67"/>
      <c r="L26" s="67"/>
      <c r="M26" s="33"/>
      <c r="N26" s="68"/>
      <c r="O26" s="68"/>
      <c r="P26" s="68"/>
      <c r="Q26" s="68"/>
      <c r="R26" s="68"/>
      <c r="S26" s="68"/>
      <c r="T26" s="68"/>
      <c r="U26" s="68"/>
      <c r="V26" s="68"/>
      <c r="W26" s="68"/>
      <c r="X26" s="68"/>
      <c r="Y26" s="68"/>
      <c r="Z26" s="68"/>
      <c r="AA26" s="68"/>
    </row>
    <row r="27" spans="1:27" ht="15.55" x14ac:dyDescent="0.3">
      <c r="A27" s="77" t="s">
        <v>75</v>
      </c>
      <c r="B27" s="72" t="s">
        <v>2</v>
      </c>
      <c r="C27" s="52" t="s">
        <v>111</v>
      </c>
      <c r="D27" s="52" t="s">
        <v>112</v>
      </c>
      <c r="E27" s="52" t="s">
        <v>113</v>
      </c>
      <c r="F27" s="52" t="s">
        <v>114</v>
      </c>
      <c r="G27" s="52" t="s">
        <v>115</v>
      </c>
      <c r="H27" s="53" t="s">
        <v>116</v>
      </c>
      <c r="I27" s="53" t="s">
        <v>117</v>
      </c>
      <c r="J27" s="53" t="s">
        <v>118</v>
      </c>
      <c r="K27" s="53" t="s">
        <v>119</v>
      </c>
      <c r="L27" s="52" t="s">
        <v>149</v>
      </c>
      <c r="M27" s="53" t="s">
        <v>121</v>
      </c>
      <c r="N27" s="53" t="s">
        <v>122</v>
      </c>
      <c r="O27" s="53" t="s">
        <v>123</v>
      </c>
      <c r="P27" s="53" t="s">
        <v>124</v>
      </c>
      <c r="Q27" s="52" t="s">
        <v>150</v>
      </c>
      <c r="R27" s="53" t="s">
        <v>126</v>
      </c>
      <c r="S27" s="53" t="s">
        <v>127</v>
      </c>
      <c r="T27" s="53" t="s">
        <v>128</v>
      </c>
      <c r="U27" s="53" t="s">
        <v>129</v>
      </c>
      <c r="V27" s="52" t="s">
        <v>151</v>
      </c>
    </row>
    <row r="28" spans="1:27" x14ac:dyDescent="0.25">
      <c r="A28" s="54" t="s">
        <v>3</v>
      </c>
      <c r="B28" s="55"/>
      <c r="C28" s="56">
        <v>69634</v>
      </c>
      <c r="D28" s="56">
        <v>71674</v>
      </c>
      <c r="E28" s="56">
        <v>72090</v>
      </c>
      <c r="F28" s="56">
        <v>72143</v>
      </c>
      <c r="G28" s="56">
        <v>114498</v>
      </c>
      <c r="H28" s="56">
        <v>71623</v>
      </c>
      <c r="I28" s="56">
        <v>73013</v>
      </c>
      <c r="J28" s="56">
        <v>74180</v>
      </c>
      <c r="K28" s="56">
        <v>75781</v>
      </c>
      <c r="L28" s="56">
        <v>120245</v>
      </c>
      <c r="M28" s="56">
        <v>74781</v>
      </c>
      <c r="N28" s="56">
        <v>79323</v>
      </c>
      <c r="O28" s="56">
        <v>80487</v>
      </c>
      <c r="P28" s="56">
        <v>79834</v>
      </c>
      <c r="Q28" s="56">
        <v>130232</v>
      </c>
      <c r="R28" s="56">
        <v>75470</v>
      </c>
      <c r="S28" s="56">
        <v>71265</v>
      </c>
      <c r="T28" s="56">
        <v>83382</v>
      </c>
      <c r="U28" s="56" t="s">
        <v>125</v>
      </c>
      <c r="V28" s="56">
        <v>118173</v>
      </c>
    </row>
    <row r="29" spans="1:27" x14ac:dyDescent="0.25">
      <c r="A29" s="57" t="s">
        <v>4</v>
      </c>
      <c r="B29" s="55"/>
      <c r="C29" s="58">
        <v>1294</v>
      </c>
      <c r="D29" s="58">
        <v>1322</v>
      </c>
      <c r="E29" s="58">
        <v>1341</v>
      </c>
      <c r="F29" s="58">
        <v>1358</v>
      </c>
      <c r="G29" s="59">
        <v>2093</v>
      </c>
      <c r="H29" s="58">
        <v>1311</v>
      </c>
      <c r="I29" s="58">
        <v>1326</v>
      </c>
      <c r="J29" s="58">
        <v>1367</v>
      </c>
      <c r="K29" s="58">
        <v>1360</v>
      </c>
      <c r="L29" s="59">
        <v>2103</v>
      </c>
      <c r="M29" s="58">
        <v>1411</v>
      </c>
      <c r="N29" s="58">
        <v>1411</v>
      </c>
      <c r="O29" s="58">
        <v>1384</v>
      </c>
      <c r="P29" s="58">
        <v>1438</v>
      </c>
      <c r="Q29" s="59">
        <v>2256</v>
      </c>
      <c r="R29" s="58">
        <v>1360</v>
      </c>
      <c r="S29" s="58">
        <v>1271</v>
      </c>
      <c r="T29" s="58">
        <v>1494</v>
      </c>
      <c r="U29" s="58" t="s">
        <v>125</v>
      </c>
      <c r="V29" s="59">
        <v>2047</v>
      </c>
    </row>
    <row r="30" spans="1:27" x14ac:dyDescent="0.25">
      <c r="A30" s="60" t="s">
        <v>5</v>
      </c>
      <c r="B30" s="55"/>
      <c r="C30" s="58">
        <v>7100</v>
      </c>
      <c r="D30" s="58">
        <v>7319</v>
      </c>
      <c r="E30" s="58">
        <v>7546</v>
      </c>
      <c r="F30" s="58">
        <v>7806</v>
      </c>
      <c r="G30" s="59">
        <v>11703</v>
      </c>
      <c r="H30" s="58">
        <v>7874</v>
      </c>
      <c r="I30" s="58">
        <v>7969</v>
      </c>
      <c r="J30" s="58">
        <v>8408</v>
      </c>
      <c r="K30" s="58">
        <v>8630</v>
      </c>
      <c r="L30" s="59">
        <v>13378</v>
      </c>
      <c r="M30" s="58">
        <v>8328</v>
      </c>
      <c r="N30" s="58">
        <v>9141</v>
      </c>
      <c r="O30" s="58">
        <v>9249</v>
      </c>
      <c r="P30" s="58">
        <v>9266</v>
      </c>
      <c r="Q30" s="59">
        <v>14660</v>
      </c>
      <c r="R30" s="58">
        <v>8403</v>
      </c>
      <c r="S30" s="58">
        <v>8366</v>
      </c>
      <c r="T30" s="58">
        <v>9856</v>
      </c>
      <c r="U30" s="58" t="s">
        <v>125</v>
      </c>
      <c r="V30" s="59">
        <v>13349</v>
      </c>
    </row>
    <row r="31" spans="1:27" x14ac:dyDescent="0.25">
      <c r="A31" s="60" t="s">
        <v>81</v>
      </c>
      <c r="B31" s="55"/>
      <c r="C31" s="58">
        <v>4630</v>
      </c>
      <c r="D31" s="58">
        <v>4687</v>
      </c>
      <c r="E31" s="58">
        <v>4748</v>
      </c>
      <c r="F31" s="58">
        <v>4629</v>
      </c>
      <c r="G31" s="59">
        <v>7086</v>
      </c>
      <c r="H31" s="58">
        <v>4652</v>
      </c>
      <c r="I31" s="58">
        <v>4720</v>
      </c>
      <c r="J31" s="58">
        <v>4793</v>
      </c>
      <c r="K31" s="58">
        <v>4837</v>
      </c>
      <c r="L31" s="59">
        <v>7263</v>
      </c>
      <c r="M31" s="58">
        <v>4829</v>
      </c>
      <c r="N31" s="58">
        <v>5014</v>
      </c>
      <c r="O31" s="58">
        <v>5114</v>
      </c>
      <c r="P31" s="58">
        <v>4968</v>
      </c>
      <c r="Q31" s="59">
        <v>7759</v>
      </c>
      <c r="R31" s="58">
        <v>4785</v>
      </c>
      <c r="S31" s="58">
        <v>4496</v>
      </c>
      <c r="T31" s="58">
        <v>5204</v>
      </c>
      <c r="U31" s="58" t="s">
        <v>125</v>
      </c>
      <c r="V31" s="59">
        <v>7092</v>
      </c>
    </row>
    <row r="32" spans="1:27" x14ac:dyDescent="0.25">
      <c r="A32" s="61"/>
      <c r="B32" s="62"/>
      <c r="C32" s="58"/>
      <c r="D32" s="58"/>
      <c r="E32" s="58"/>
      <c r="F32" s="58"/>
      <c r="G32" s="59"/>
      <c r="H32" s="58"/>
      <c r="I32" s="58"/>
      <c r="J32" s="58"/>
      <c r="K32" s="58"/>
      <c r="L32" s="59"/>
      <c r="M32" s="58"/>
      <c r="N32" s="58"/>
      <c r="O32" s="58"/>
      <c r="P32" s="58"/>
      <c r="Q32" s="59"/>
      <c r="R32" s="58"/>
      <c r="S32" s="58"/>
      <c r="T32" s="58"/>
      <c r="U32" s="58"/>
      <c r="V32" s="59"/>
    </row>
    <row r="33" spans="1:27" x14ac:dyDescent="0.25">
      <c r="A33" s="60" t="s">
        <v>7</v>
      </c>
      <c r="B33" s="55"/>
      <c r="C33" s="58">
        <v>4878</v>
      </c>
      <c r="D33" s="58">
        <v>4985</v>
      </c>
      <c r="E33" s="58">
        <v>4956</v>
      </c>
      <c r="F33" s="58">
        <v>4943</v>
      </c>
      <c r="G33" s="59">
        <v>7387</v>
      </c>
      <c r="H33" s="58">
        <v>4939</v>
      </c>
      <c r="I33" s="58">
        <v>4971</v>
      </c>
      <c r="J33" s="58">
        <v>5096</v>
      </c>
      <c r="K33" s="58">
        <v>5116</v>
      </c>
      <c r="L33" s="59">
        <v>7706</v>
      </c>
      <c r="M33" s="58">
        <v>4958</v>
      </c>
      <c r="N33" s="58">
        <v>5140</v>
      </c>
      <c r="O33" s="58">
        <v>5169</v>
      </c>
      <c r="P33" s="58">
        <v>5066</v>
      </c>
      <c r="Q33" s="59">
        <v>7838</v>
      </c>
      <c r="R33" s="58">
        <v>4812</v>
      </c>
      <c r="S33" s="58">
        <v>4584</v>
      </c>
      <c r="T33" s="58">
        <v>5197</v>
      </c>
      <c r="U33" s="58" t="s">
        <v>125</v>
      </c>
      <c r="V33" s="59">
        <v>7073</v>
      </c>
    </row>
    <row r="34" spans="1:27" x14ac:dyDescent="0.25">
      <c r="A34" s="60" t="s">
        <v>8</v>
      </c>
      <c r="B34" s="55"/>
      <c r="C34" s="58">
        <v>6141</v>
      </c>
      <c r="D34" s="58">
        <v>6175</v>
      </c>
      <c r="E34" s="58">
        <v>6205</v>
      </c>
      <c r="F34" s="58">
        <v>6114</v>
      </c>
      <c r="G34" s="59">
        <v>9310</v>
      </c>
      <c r="H34" s="58">
        <v>6139</v>
      </c>
      <c r="I34" s="58">
        <v>6134</v>
      </c>
      <c r="J34" s="58">
        <v>6211</v>
      </c>
      <c r="K34" s="58">
        <v>6301</v>
      </c>
      <c r="L34" s="59">
        <v>9468</v>
      </c>
      <c r="M34" s="58">
        <v>6229</v>
      </c>
      <c r="N34" s="58">
        <v>6429</v>
      </c>
      <c r="O34" s="58">
        <v>6499</v>
      </c>
      <c r="P34" s="58">
        <v>6329</v>
      </c>
      <c r="Q34" s="59">
        <v>9860</v>
      </c>
      <c r="R34" s="58">
        <v>6316</v>
      </c>
      <c r="S34" s="58">
        <v>5908</v>
      </c>
      <c r="T34" s="58">
        <v>6911</v>
      </c>
      <c r="U34" s="58" t="s">
        <v>125</v>
      </c>
      <c r="V34" s="59">
        <v>9469</v>
      </c>
    </row>
    <row r="35" spans="1:27" x14ac:dyDescent="0.25">
      <c r="A35" s="61"/>
      <c r="B35" s="62"/>
      <c r="C35" s="58"/>
      <c r="D35" s="58"/>
      <c r="E35" s="58"/>
      <c r="F35" s="58"/>
      <c r="G35" s="29"/>
      <c r="H35" s="58"/>
      <c r="I35" s="58"/>
      <c r="J35" s="58"/>
      <c r="K35" s="58"/>
      <c r="L35" s="29"/>
      <c r="M35" s="58"/>
      <c r="N35" s="58"/>
      <c r="O35" s="58"/>
      <c r="P35" s="58"/>
      <c r="Q35" s="29"/>
      <c r="R35" s="58"/>
      <c r="S35" s="58"/>
      <c r="T35" s="58"/>
      <c r="U35" s="58"/>
      <c r="V35" s="29"/>
    </row>
    <row r="36" spans="1:27" x14ac:dyDescent="0.25">
      <c r="A36" s="57" t="s">
        <v>16</v>
      </c>
      <c r="B36" s="55"/>
      <c r="C36" s="58">
        <v>6887</v>
      </c>
      <c r="D36" s="58">
        <v>7033</v>
      </c>
      <c r="E36" s="58">
        <v>7082</v>
      </c>
      <c r="F36" s="58">
        <v>7058</v>
      </c>
      <c r="G36" s="59">
        <v>10732</v>
      </c>
      <c r="H36" s="58">
        <v>6909</v>
      </c>
      <c r="I36" s="58">
        <v>6932</v>
      </c>
      <c r="J36" s="58">
        <v>6952</v>
      </c>
      <c r="K36" s="58">
        <v>7151</v>
      </c>
      <c r="L36" s="59">
        <v>10795</v>
      </c>
      <c r="M36" s="58">
        <v>7064</v>
      </c>
      <c r="N36" s="58">
        <v>7304</v>
      </c>
      <c r="O36" s="58">
        <v>7348</v>
      </c>
      <c r="P36" s="58">
        <v>7167</v>
      </c>
      <c r="Q36" s="59">
        <v>11308</v>
      </c>
      <c r="R36" s="58">
        <v>6888</v>
      </c>
      <c r="S36" s="58">
        <v>6572</v>
      </c>
      <c r="T36" s="58">
        <v>7460</v>
      </c>
      <c r="U36" s="58" t="s">
        <v>125</v>
      </c>
      <c r="V36" s="59">
        <v>10230</v>
      </c>
    </row>
    <row r="37" spans="1:27" x14ac:dyDescent="0.25">
      <c r="A37" s="60" t="s">
        <v>9</v>
      </c>
      <c r="B37" s="55"/>
      <c r="C37" s="58">
        <v>13343</v>
      </c>
      <c r="D37" s="58">
        <v>14018</v>
      </c>
      <c r="E37" s="58">
        <v>13946</v>
      </c>
      <c r="F37" s="58">
        <v>14137</v>
      </c>
      <c r="G37" s="59">
        <v>23785</v>
      </c>
      <c r="H37" s="58">
        <v>13801</v>
      </c>
      <c r="I37" s="58">
        <v>14195</v>
      </c>
      <c r="J37" s="58">
        <v>14463</v>
      </c>
      <c r="K37" s="58">
        <v>15148</v>
      </c>
      <c r="L37" s="59">
        <v>25138</v>
      </c>
      <c r="M37" s="58">
        <v>14865</v>
      </c>
      <c r="N37" s="58">
        <v>16106</v>
      </c>
      <c r="O37" s="58">
        <v>16532</v>
      </c>
      <c r="P37" s="58">
        <v>16849</v>
      </c>
      <c r="Q37" s="59">
        <v>28796</v>
      </c>
      <c r="R37" s="58">
        <v>15536</v>
      </c>
      <c r="S37" s="58">
        <v>13947</v>
      </c>
      <c r="T37" s="58">
        <v>17633</v>
      </c>
      <c r="U37" s="58" t="s">
        <v>125</v>
      </c>
      <c r="V37" s="59">
        <v>26132</v>
      </c>
    </row>
    <row r="38" spans="1:27" x14ac:dyDescent="0.25">
      <c r="A38" s="60" t="s">
        <v>10</v>
      </c>
      <c r="B38" s="55"/>
      <c r="C38" s="58">
        <v>10876</v>
      </c>
      <c r="D38" s="58">
        <v>11177</v>
      </c>
      <c r="E38" s="58">
        <v>11103</v>
      </c>
      <c r="F38" s="58">
        <v>11059</v>
      </c>
      <c r="G38" s="59">
        <v>17185</v>
      </c>
      <c r="H38" s="58">
        <v>10989</v>
      </c>
      <c r="I38" s="58">
        <v>11275</v>
      </c>
      <c r="J38" s="58">
        <v>11398</v>
      </c>
      <c r="K38" s="58">
        <v>11544</v>
      </c>
      <c r="L38" s="59">
        <v>17840</v>
      </c>
      <c r="M38" s="58">
        <v>11409</v>
      </c>
      <c r="N38" s="58">
        <v>12013</v>
      </c>
      <c r="O38" s="58">
        <v>12022</v>
      </c>
      <c r="P38" s="58">
        <v>11849</v>
      </c>
      <c r="Q38" s="59">
        <v>18982</v>
      </c>
      <c r="R38" s="58">
        <v>11381</v>
      </c>
      <c r="S38" s="58">
        <v>10787</v>
      </c>
      <c r="T38" s="58">
        <v>12411</v>
      </c>
      <c r="U38" s="58" t="s">
        <v>125</v>
      </c>
      <c r="V38" s="59">
        <v>17164</v>
      </c>
    </row>
    <row r="39" spans="1:27" x14ac:dyDescent="0.25">
      <c r="A39" s="60" t="s">
        <v>11</v>
      </c>
      <c r="B39" s="55"/>
      <c r="C39" s="58">
        <v>4653</v>
      </c>
      <c r="D39" s="58">
        <v>4901</v>
      </c>
      <c r="E39" s="58">
        <v>4879</v>
      </c>
      <c r="F39" s="58">
        <v>4738</v>
      </c>
      <c r="G39" s="59">
        <v>7690</v>
      </c>
      <c r="H39" s="58">
        <v>4742</v>
      </c>
      <c r="I39" s="58">
        <v>4842</v>
      </c>
      <c r="J39" s="58">
        <v>4943</v>
      </c>
      <c r="K39" s="58">
        <v>4946</v>
      </c>
      <c r="L39" s="59">
        <v>7799</v>
      </c>
      <c r="M39" s="58">
        <v>4882</v>
      </c>
      <c r="N39" s="58">
        <v>5131</v>
      </c>
      <c r="O39" s="58">
        <v>5158</v>
      </c>
      <c r="P39" s="58">
        <v>5061</v>
      </c>
      <c r="Q39" s="59">
        <v>8232</v>
      </c>
      <c r="R39" s="58">
        <v>4788</v>
      </c>
      <c r="S39" s="58">
        <v>4502</v>
      </c>
      <c r="T39" s="58">
        <v>5224</v>
      </c>
      <c r="U39" s="58" t="s">
        <v>125</v>
      </c>
      <c r="V39" s="59">
        <v>7307</v>
      </c>
    </row>
    <row r="40" spans="1:27" x14ac:dyDescent="0.25">
      <c r="A40" s="61"/>
      <c r="B40" s="62"/>
      <c r="C40" s="58"/>
      <c r="D40" s="58"/>
      <c r="E40" s="58"/>
      <c r="F40" s="58"/>
      <c r="G40" s="29"/>
      <c r="H40" s="58"/>
      <c r="I40" s="58"/>
      <c r="J40" s="58"/>
      <c r="K40" s="58"/>
      <c r="L40" s="29"/>
      <c r="M40" s="58"/>
      <c r="N40" s="58"/>
      <c r="O40" s="58"/>
      <c r="P40" s="58"/>
      <c r="Q40" s="29"/>
      <c r="R40" s="58"/>
      <c r="S40" s="58"/>
      <c r="T40" s="58"/>
      <c r="U40" s="58"/>
      <c r="V40" s="29"/>
    </row>
    <row r="41" spans="1:27" x14ac:dyDescent="0.25">
      <c r="A41" s="63" t="s">
        <v>12</v>
      </c>
      <c r="B41" s="55"/>
      <c r="C41" s="64">
        <v>59803</v>
      </c>
      <c r="D41" s="64">
        <v>61615</v>
      </c>
      <c r="E41" s="64">
        <v>61806</v>
      </c>
      <c r="F41" s="64">
        <v>61841</v>
      </c>
      <c r="G41" s="59">
        <v>96970</v>
      </c>
      <c r="H41" s="64">
        <v>61357</v>
      </c>
      <c r="I41" s="64">
        <v>62364</v>
      </c>
      <c r="J41" s="64">
        <v>63630</v>
      </c>
      <c r="K41" s="64">
        <v>65034</v>
      </c>
      <c r="L41" s="59">
        <v>101490</v>
      </c>
      <c r="M41" s="64">
        <v>63975</v>
      </c>
      <c r="N41" s="64">
        <v>67688</v>
      </c>
      <c r="O41" s="64">
        <v>68476</v>
      </c>
      <c r="P41" s="64">
        <v>67994</v>
      </c>
      <c r="Q41" s="59">
        <v>109691</v>
      </c>
      <c r="R41" s="64">
        <v>64268</v>
      </c>
      <c r="S41" s="64">
        <v>60435</v>
      </c>
      <c r="T41" s="64">
        <v>71389</v>
      </c>
      <c r="U41" s="64" t="s">
        <v>125</v>
      </c>
      <c r="V41" s="59">
        <v>99863</v>
      </c>
    </row>
    <row r="42" spans="1:27" x14ac:dyDescent="0.25">
      <c r="A42" s="63" t="s">
        <v>13</v>
      </c>
      <c r="B42" s="55"/>
      <c r="C42" s="58">
        <v>1717</v>
      </c>
      <c r="D42" s="58">
        <v>1751</v>
      </c>
      <c r="E42" s="58">
        <v>1788</v>
      </c>
      <c r="F42" s="58">
        <v>1827</v>
      </c>
      <c r="G42" s="59">
        <v>2866</v>
      </c>
      <c r="H42" s="58">
        <v>1904</v>
      </c>
      <c r="I42" s="58">
        <v>2057</v>
      </c>
      <c r="J42" s="58">
        <v>2123</v>
      </c>
      <c r="K42" s="58">
        <v>2161</v>
      </c>
      <c r="L42" s="59">
        <v>3517</v>
      </c>
      <c r="M42" s="58">
        <v>2095</v>
      </c>
      <c r="N42" s="58">
        <v>2423</v>
      </c>
      <c r="O42" s="58">
        <v>2409</v>
      </c>
      <c r="P42" s="58">
        <v>2407</v>
      </c>
      <c r="Q42" s="59">
        <v>3953</v>
      </c>
      <c r="R42" s="58">
        <v>2126</v>
      </c>
      <c r="S42" s="58">
        <v>2116</v>
      </c>
      <c r="T42" s="58">
        <v>2613</v>
      </c>
      <c r="U42" s="58" t="s">
        <v>125</v>
      </c>
      <c r="V42" s="59">
        <v>3547</v>
      </c>
    </row>
    <row r="43" spans="1:27" x14ac:dyDescent="0.25">
      <c r="A43" s="63" t="s">
        <v>14</v>
      </c>
      <c r="B43" s="55"/>
      <c r="C43" s="58">
        <v>2974</v>
      </c>
      <c r="D43" s="58">
        <v>3095</v>
      </c>
      <c r="E43" s="58">
        <v>3096</v>
      </c>
      <c r="F43" s="58">
        <v>3049</v>
      </c>
      <c r="G43" s="59">
        <v>4982</v>
      </c>
      <c r="H43" s="58">
        <v>2941</v>
      </c>
      <c r="I43" s="58">
        <v>3112</v>
      </c>
      <c r="J43" s="58">
        <v>3166</v>
      </c>
      <c r="K43" s="58">
        <v>3174</v>
      </c>
      <c r="L43" s="59">
        <v>5038</v>
      </c>
      <c r="M43" s="58">
        <v>3120</v>
      </c>
      <c r="N43" s="58">
        <v>3350</v>
      </c>
      <c r="O43" s="58">
        <v>3306</v>
      </c>
      <c r="P43" s="58">
        <v>3275</v>
      </c>
      <c r="Q43" s="59">
        <v>5346</v>
      </c>
      <c r="R43" s="58">
        <v>3102</v>
      </c>
      <c r="S43" s="58">
        <v>2876</v>
      </c>
      <c r="T43" s="58">
        <v>3300</v>
      </c>
      <c r="U43" s="58" t="s">
        <v>125</v>
      </c>
      <c r="V43" s="59">
        <v>4738</v>
      </c>
    </row>
    <row r="44" spans="1:27" x14ac:dyDescent="0.25">
      <c r="A44" s="63" t="s">
        <v>15</v>
      </c>
      <c r="B44" s="55"/>
      <c r="C44" s="58">
        <v>1258</v>
      </c>
      <c r="D44" s="58">
        <v>1278</v>
      </c>
      <c r="E44" s="58">
        <v>1314</v>
      </c>
      <c r="F44" s="58">
        <v>1322</v>
      </c>
      <c r="G44" s="59">
        <v>2137</v>
      </c>
      <c r="H44" s="58">
        <v>1253</v>
      </c>
      <c r="I44" s="58">
        <v>1260</v>
      </c>
      <c r="J44" s="58">
        <v>1342</v>
      </c>
      <c r="K44" s="58">
        <v>1310</v>
      </c>
      <c r="L44" s="59">
        <v>2167</v>
      </c>
      <c r="M44" s="58">
        <v>1381</v>
      </c>
      <c r="N44" s="58">
        <v>1387</v>
      </c>
      <c r="O44" s="58">
        <v>1384</v>
      </c>
      <c r="P44" s="58">
        <v>1369</v>
      </c>
      <c r="Q44" s="59">
        <v>2344</v>
      </c>
      <c r="R44" s="58">
        <v>1325</v>
      </c>
      <c r="S44" s="58">
        <v>1247</v>
      </c>
      <c r="T44" s="58">
        <v>1483</v>
      </c>
      <c r="U44" s="58" t="s">
        <v>125</v>
      </c>
      <c r="V44" s="59">
        <v>2152</v>
      </c>
    </row>
    <row r="45" spans="1:27" x14ac:dyDescent="0.25">
      <c r="A45" s="63" t="s">
        <v>89</v>
      </c>
      <c r="B45" s="55"/>
      <c r="C45" s="58">
        <v>3882</v>
      </c>
      <c r="D45" s="58">
        <v>3934</v>
      </c>
      <c r="E45" s="58">
        <v>4086</v>
      </c>
      <c r="F45" s="58">
        <v>4103</v>
      </c>
      <c r="G45" s="59">
        <v>7543</v>
      </c>
      <c r="H45" s="58">
        <v>4168</v>
      </c>
      <c r="I45" s="58">
        <v>4220</v>
      </c>
      <c r="J45" s="58">
        <v>3919</v>
      </c>
      <c r="K45" s="58">
        <v>4102</v>
      </c>
      <c r="L45" s="59">
        <v>8032</v>
      </c>
      <c r="M45" s="58">
        <v>4210</v>
      </c>
      <c r="N45" s="58">
        <v>4474</v>
      </c>
      <c r="O45" s="58">
        <v>4912</v>
      </c>
      <c r="P45" s="58">
        <v>4789</v>
      </c>
      <c r="Q45" s="59">
        <v>8898</v>
      </c>
      <c r="R45" s="58">
        <v>4649</v>
      </c>
      <c r="S45" s="58">
        <v>4591</v>
      </c>
      <c r="T45" s="58">
        <v>4598</v>
      </c>
      <c r="U45" s="58" t="s">
        <v>125</v>
      </c>
      <c r="V45" s="59">
        <v>7873</v>
      </c>
    </row>
    <row r="46" spans="1:27" x14ac:dyDescent="0.25">
      <c r="A46" s="73" t="s">
        <v>90</v>
      </c>
      <c r="B46" s="74"/>
      <c r="C46" s="89">
        <v>0</v>
      </c>
      <c r="D46" s="89">
        <v>0</v>
      </c>
      <c r="E46" s="89">
        <v>0</v>
      </c>
      <c r="F46" s="89">
        <v>0</v>
      </c>
      <c r="G46" s="83">
        <v>0</v>
      </c>
      <c r="H46" s="89" t="str">
        <f>IFERROR(VLOOKUP(CONCATENATE(H$5,$B46,"I"),DataA,4,FALSE),"-  ")</f>
        <v>-  </v>
      </c>
      <c r="I46" s="89" t="str">
        <f>IFERROR(VLOOKUP(CONCATENATE(I$5,$B46,"I"),DataA,4,FALSE),"-  ")</f>
        <v>-  </v>
      </c>
      <c r="J46" s="89" t="str">
        <f>IFERROR(VLOOKUP(CONCATENATE(J$5,$B46,"I"),DataA,4,FALSE),"-  ")</f>
        <v>-  </v>
      </c>
      <c r="K46" s="89" t="str">
        <f>IFERROR(VLOOKUP(CONCATENATE(K$5,$B46,"I"),DataA,4,FALSE),"-  ")</f>
        <v>-  </v>
      </c>
      <c r="L46" s="83" t="str">
        <f>IFERROR(VLOOKUP(CONCATENATE(L$5,$B46,"I"),DataA,4,FALSE),"-  ")</f>
        <v>-  </v>
      </c>
      <c r="M46" s="89">
        <v>0</v>
      </c>
      <c r="N46" s="89">
        <v>0</v>
      </c>
      <c r="O46" s="89">
        <v>0</v>
      </c>
      <c r="P46" s="89">
        <v>0</v>
      </c>
      <c r="Q46" s="83">
        <v>0</v>
      </c>
      <c r="R46" s="89">
        <v>0</v>
      </c>
      <c r="S46" s="89">
        <v>0</v>
      </c>
      <c r="T46" s="89">
        <v>0</v>
      </c>
      <c r="U46" s="89" t="s">
        <v>125</v>
      </c>
      <c r="V46" s="83">
        <v>0</v>
      </c>
    </row>
    <row r="47" spans="1:27" x14ac:dyDescent="0.25">
      <c r="A47" s="73"/>
      <c r="B47" s="74"/>
      <c r="C47" s="29"/>
      <c r="D47" s="29"/>
      <c r="E47" s="29"/>
      <c r="F47" s="29"/>
      <c r="G47" s="29"/>
      <c r="H47" s="51"/>
      <c r="I47" s="51"/>
      <c r="J47" s="51"/>
      <c r="K47" s="51"/>
      <c r="L47" s="51"/>
      <c r="M47" s="51"/>
      <c r="N47" s="51"/>
      <c r="O47" s="51"/>
      <c r="P47" s="51"/>
      <c r="Q47" s="51"/>
      <c r="R47" s="51"/>
      <c r="S47" s="51"/>
      <c r="T47" s="51"/>
      <c r="U47" s="51"/>
      <c r="V47" s="51"/>
      <c r="W47" s="51"/>
      <c r="X47" s="51"/>
      <c r="Y47" s="51"/>
      <c r="Z47" s="51"/>
      <c r="AA47" s="51"/>
    </row>
    <row r="48" spans="1:27" ht="12.75" customHeight="1" x14ac:dyDescent="0.25">
      <c r="A48" s="51"/>
      <c r="B48" s="75"/>
      <c r="C48" s="29"/>
      <c r="D48" s="29"/>
      <c r="E48" s="29"/>
      <c r="F48" s="29"/>
      <c r="G48" s="29"/>
      <c r="H48" s="33"/>
      <c r="I48" s="67"/>
      <c r="J48" s="67"/>
      <c r="K48" s="67"/>
      <c r="L48" s="67"/>
      <c r="M48" s="33"/>
      <c r="N48" s="68"/>
      <c r="O48" s="68"/>
      <c r="P48" s="68"/>
      <c r="Q48" s="68"/>
      <c r="R48" s="68"/>
      <c r="S48" s="68"/>
      <c r="T48" s="68"/>
      <c r="U48" s="68"/>
      <c r="V48" s="68"/>
      <c r="W48" s="68"/>
      <c r="X48" s="68"/>
      <c r="Y48" s="68"/>
      <c r="Z48" s="68"/>
      <c r="AA48" s="68"/>
    </row>
    <row r="49" spans="1:22" ht="15.55" x14ac:dyDescent="0.3">
      <c r="A49" s="76" t="s">
        <v>20</v>
      </c>
      <c r="B49" s="72" t="s">
        <v>2</v>
      </c>
      <c r="C49" s="52" t="s">
        <v>111</v>
      </c>
      <c r="D49" s="52" t="s">
        <v>112</v>
      </c>
      <c r="E49" s="52" t="s">
        <v>113</v>
      </c>
      <c r="F49" s="52" t="s">
        <v>114</v>
      </c>
      <c r="G49" s="52" t="s">
        <v>115</v>
      </c>
      <c r="H49" s="53" t="s">
        <v>116</v>
      </c>
      <c r="I49" s="53" t="s">
        <v>117</v>
      </c>
      <c r="J49" s="53" t="s">
        <v>118</v>
      </c>
      <c r="K49" s="53" t="s">
        <v>119</v>
      </c>
      <c r="L49" s="52" t="s">
        <v>149</v>
      </c>
      <c r="M49" s="53" t="s">
        <v>121</v>
      </c>
      <c r="N49" s="53" t="s">
        <v>122</v>
      </c>
      <c r="O49" s="53" t="s">
        <v>123</v>
      </c>
      <c r="P49" s="53" t="s">
        <v>124</v>
      </c>
      <c r="Q49" s="52" t="s">
        <v>150</v>
      </c>
      <c r="R49" s="53" t="s">
        <v>126</v>
      </c>
      <c r="S49" s="53" t="s">
        <v>127</v>
      </c>
      <c r="T49" s="53" t="s">
        <v>128</v>
      </c>
      <c r="U49" s="53" t="s">
        <v>129</v>
      </c>
      <c r="V49" s="52" t="s">
        <v>151</v>
      </c>
    </row>
    <row r="50" spans="1:22" x14ac:dyDescent="0.25">
      <c r="A50" s="54" t="s">
        <v>3</v>
      </c>
      <c r="B50" s="55"/>
      <c r="C50" s="56">
        <v>156922</v>
      </c>
      <c r="D50" s="56">
        <v>163702</v>
      </c>
      <c r="E50" s="56">
        <v>165727</v>
      </c>
      <c r="F50" s="56">
        <v>167467</v>
      </c>
      <c r="G50" s="56">
        <v>232537</v>
      </c>
      <c r="H50" s="56">
        <v>161707</v>
      </c>
      <c r="I50" s="56">
        <v>167709</v>
      </c>
      <c r="J50" s="56">
        <v>170380</v>
      </c>
      <c r="K50" s="56">
        <v>172892</v>
      </c>
      <c r="L50" s="56">
        <v>243308</v>
      </c>
      <c r="M50" s="56">
        <v>168534</v>
      </c>
      <c r="N50" s="56">
        <v>181418</v>
      </c>
      <c r="O50" s="56">
        <v>181718</v>
      </c>
      <c r="P50" s="56">
        <v>179130</v>
      </c>
      <c r="Q50" s="56">
        <v>258400</v>
      </c>
      <c r="R50" s="56">
        <v>172689</v>
      </c>
      <c r="S50" s="56">
        <v>165571</v>
      </c>
      <c r="T50" s="56">
        <v>170177</v>
      </c>
      <c r="U50" s="56" t="s">
        <v>125</v>
      </c>
      <c r="V50" s="56">
        <v>230859</v>
      </c>
    </row>
    <row r="51" spans="1:22" x14ac:dyDescent="0.25">
      <c r="A51" s="57" t="s">
        <v>4</v>
      </c>
      <c r="B51" s="55"/>
      <c r="C51" s="58">
        <v>2938</v>
      </c>
      <c r="D51" s="58">
        <v>3032</v>
      </c>
      <c r="E51" s="58">
        <v>3078</v>
      </c>
      <c r="F51" s="58">
        <v>3133</v>
      </c>
      <c r="G51" s="59">
        <v>4230</v>
      </c>
      <c r="H51" s="58">
        <v>3031</v>
      </c>
      <c r="I51" s="58">
        <v>3038</v>
      </c>
      <c r="J51" s="58">
        <v>3135</v>
      </c>
      <c r="K51" s="58">
        <v>3167</v>
      </c>
      <c r="L51" s="59">
        <v>4342</v>
      </c>
      <c r="M51" s="58">
        <v>3104</v>
      </c>
      <c r="N51" s="58">
        <v>3259</v>
      </c>
      <c r="O51" s="58">
        <v>3247</v>
      </c>
      <c r="P51" s="58">
        <v>3223</v>
      </c>
      <c r="Q51" s="59">
        <v>4552</v>
      </c>
      <c r="R51" s="58">
        <v>3045</v>
      </c>
      <c r="S51" s="58">
        <v>2973</v>
      </c>
      <c r="T51" s="58">
        <v>3043</v>
      </c>
      <c r="U51" s="58" t="s">
        <v>125</v>
      </c>
      <c r="V51" s="59">
        <v>4003</v>
      </c>
    </row>
    <row r="52" spans="1:22" x14ac:dyDescent="0.25">
      <c r="A52" s="60" t="s">
        <v>5</v>
      </c>
      <c r="B52" s="55"/>
      <c r="C52" s="58">
        <v>14297</v>
      </c>
      <c r="D52" s="58">
        <v>14844</v>
      </c>
      <c r="E52" s="58">
        <v>15220</v>
      </c>
      <c r="F52" s="58">
        <v>15567</v>
      </c>
      <c r="G52" s="59">
        <v>21067</v>
      </c>
      <c r="H52" s="58">
        <v>15157</v>
      </c>
      <c r="I52" s="58">
        <v>15574</v>
      </c>
      <c r="J52" s="58">
        <v>16111</v>
      </c>
      <c r="K52" s="58">
        <v>16394</v>
      </c>
      <c r="L52" s="59">
        <v>22904</v>
      </c>
      <c r="M52" s="58">
        <v>15891</v>
      </c>
      <c r="N52" s="58">
        <v>17259</v>
      </c>
      <c r="O52" s="58">
        <v>17243</v>
      </c>
      <c r="P52" s="58">
        <v>16977</v>
      </c>
      <c r="Q52" s="59">
        <v>24607</v>
      </c>
      <c r="R52" s="58">
        <v>16083</v>
      </c>
      <c r="S52" s="58">
        <v>15794</v>
      </c>
      <c r="T52" s="58">
        <v>16702</v>
      </c>
      <c r="U52" s="58" t="s">
        <v>125</v>
      </c>
      <c r="V52" s="59">
        <v>21991</v>
      </c>
    </row>
    <row r="53" spans="1:22" x14ac:dyDescent="0.25">
      <c r="A53" s="60" t="s">
        <v>81</v>
      </c>
      <c r="B53" s="55"/>
      <c r="C53" s="58">
        <v>10217</v>
      </c>
      <c r="D53" s="58">
        <v>10552</v>
      </c>
      <c r="E53" s="58">
        <v>10733</v>
      </c>
      <c r="F53" s="58">
        <v>10662</v>
      </c>
      <c r="G53" s="59">
        <v>14255</v>
      </c>
      <c r="H53" s="58">
        <v>10398</v>
      </c>
      <c r="I53" s="58">
        <v>10705</v>
      </c>
      <c r="J53" s="58">
        <v>10887</v>
      </c>
      <c r="K53" s="58">
        <v>11016</v>
      </c>
      <c r="L53" s="59">
        <v>14677</v>
      </c>
      <c r="M53" s="58">
        <v>10748</v>
      </c>
      <c r="N53" s="58">
        <v>11359</v>
      </c>
      <c r="O53" s="58">
        <v>11325</v>
      </c>
      <c r="P53" s="58">
        <v>11083</v>
      </c>
      <c r="Q53" s="59">
        <v>15321</v>
      </c>
      <c r="R53" s="58">
        <v>10679</v>
      </c>
      <c r="S53" s="58">
        <v>10263</v>
      </c>
      <c r="T53" s="58">
        <v>10587</v>
      </c>
      <c r="U53" s="58" t="s">
        <v>125</v>
      </c>
      <c r="V53" s="59">
        <v>13722</v>
      </c>
    </row>
    <row r="54" spans="1:22" x14ac:dyDescent="0.25">
      <c r="A54" s="61"/>
      <c r="B54" s="62"/>
      <c r="C54" s="58"/>
      <c r="D54" s="58"/>
      <c r="E54" s="58"/>
      <c r="F54" s="58"/>
      <c r="G54" s="59"/>
      <c r="H54" s="58"/>
      <c r="I54" s="58"/>
      <c r="J54" s="58"/>
      <c r="K54" s="58"/>
      <c r="L54" s="59"/>
      <c r="M54" s="58"/>
      <c r="N54" s="58"/>
      <c r="O54" s="58"/>
      <c r="P54" s="58"/>
      <c r="Q54" s="59"/>
      <c r="R54" s="58"/>
      <c r="S54" s="58"/>
      <c r="T54" s="58"/>
      <c r="U54" s="58"/>
      <c r="V54" s="59"/>
    </row>
    <row r="55" spans="1:22" x14ac:dyDescent="0.25">
      <c r="A55" s="60" t="s">
        <v>7</v>
      </c>
      <c r="B55" s="55"/>
      <c r="C55" s="58">
        <v>10987</v>
      </c>
      <c r="D55" s="58">
        <v>11269</v>
      </c>
      <c r="E55" s="58">
        <v>11345</v>
      </c>
      <c r="F55" s="58">
        <v>11420</v>
      </c>
      <c r="G55" s="59">
        <v>15125</v>
      </c>
      <c r="H55" s="58">
        <v>11121</v>
      </c>
      <c r="I55" s="58">
        <v>11469</v>
      </c>
      <c r="J55" s="58">
        <v>11648</v>
      </c>
      <c r="K55" s="58">
        <v>11649</v>
      </c>
      <c r="L55" s="59">
        <v>15735</v>
      </c>
      <c r="M55" s="58">
        <v>11398</v>
      </c>
      <c r="N55" s="58">
        <v>12128</v>
      </c>
      <c r="O55" s="58">
        <v>11984</v>
      </c>
      <c r="P55" s="58">
        <v>11764</v>
      </c>
      <c r="Q55" s="59">
        <v>16118</v>
      </c>
      <c r="R55" s="58">
        <v>11382</v>
      </c>
      <c r="S55" s="58">
        <v>10964</v>
      </c>
      <c r="T55" s="58">
        <v>11110</v>
      </c>
      <c r="U55" s="58" t="s">
        <v>125</v>
      </c>
      <c r="V55" s="59">
        <v>14408</v>
      </c>
    </row>
    <row r="56" spans="1:22" x14ac:dyDescent="0.25">
      <c r="A56" s="60" t="s">
        <v>8</v>
      </c>
      <c r="B56" s="55"/>
      <c r="C56" s="58">
        <v>12832</v>
      </c>
      <c r="D56" s="58">
        <v>13217</v>
      </c>
      <c r="E56" s="58">
        <v>13336</v>
      </c>
      <c r="F56" s="58">
        <v>13410</v>
      </c>
      <c r="G56" s="59">
        <v>17933</v>
      </c>
      <c r="H56" s="58">
        <v>13001</v>
      </c>
      <c r="I56" s="58">
        <v>13309</v>
      </c>
      <c r="J56" s="58">
        <v>13422</v>
      </c>
      <c r="K56" s="58">
        <v>13553</v>
      </c>
      <c r="L56" s="59">
        <v>18243</v>
      </c>
      <c r="M56" s="58">
        <v>13147</v>
      </c>
      <c r="N56" s="58">
        <v>13890</v>
      </c>
      <c r="O56" s="58">
        <v>13870</v>
      </c>
      <c r="P56" s="58">
        <v>13522</v>
      </c>
      <c r="Q56" s="59">
        <v>18741</v>
      </c>
      <c r="R56" s="58">
        <v>13271</v>
      </c>
      <c r="S56" s="58">
        <v>12654</v>
      </c>
      <c r="T56" s="58">
        <v>13061</v>
      </c>
      <c r="U56" s="58" t="s">
        <v>125</v>
      </c>
      <c r="V56" s="59">
        <v>17184</v>
      </c>
    </row>
    <row r="57" spans="1:22" x14ac:dyDescent="0.25">
      <c r="A57" s="61"/>
      <c r="B57" s="62"/>
      <c r="C57" s="58"/>
      <c r="D57" s="58"/>
      <c r="E57" s="58"/>
      <c r="F57" s="58"/>
      <c r="G57" s="29"/>
      <c r="H57" s="58"/>
      <c r="I57" s="58"/>
      <c r="J57" s="58"/>
      <c r="K57" s="58"/>
      <c r="L57" s="29"/>
      <c r="M57" s="58"/>
      <c r="N57" s="58"/>
      <c r="O57" s="58"/>
      <c r="P57" s="58"/>
      <c r="Q57" s="29"/>
      <c r="R57" s="58"/>
      <c r="S57" s="58"/>
      <c r="T57" s="58"/>
      <c r="U57" s="58"/>
      <c r="V57" s="29"/>
    </row>
    <row r="58" spans="1:22" x14ac:dyDescent="0.25">
      <c r="A58" s="57" t="s">
        <v>16</v>
      </c>
      <c r="B58" s="55"/>
      <c r="C58" s="58">
        <v>15397</v>
      </c>
      <c r="D58" s="58">
        <v>15953</v>
      </c>
      <c r="E58" s="58">
        <v>16122</v>
      </c>
      <c r="F58" s="58">
        <v>16188</v>
      </c>
      <c r="G58" s="59">
        <v>21980</v>
      </c>
      <c r="H58" s="58">
        <v>15632</v>
      </c>
      <c r="I58" s="58">
        <v>16114</v>
      </c>
      <c r="J58" s="58">
        <v>16193</v>
      </c>
      <c r="K58" s="58">
        <v>16367</v>
      </c>
      <c r="L58" s="59">
        <v>22332</v>
      </c>
      <c r="M58" s="58">
        <v>15988</v>
      </c>
      <c r="N58" s="58">
        <v>16893</v>
      </c>
      <c r="O58" s="58">
        <v>16841</v>
      </c>
      <c r="P58" s="58">
        <v>16452</v>
      </c>
      <c r="Q58" s="59">
        <v>23105</v>
      </c>
      <c r="R58" s="58">
        <v>15921</v>
      </c>
      <c r="S58" s="58">
        <v>15238</v>
      </c>
      <c r="T58" s="58">
        <v>15393</v>
      </c>
      <c r="U58" s="58" t="s">
        <v>125</v>
      </c>
      <c r="V58" s="59">
        <v>20498</v>
      </c>
    </row>
    <row r="59" spans="1:22" x14ac:dyDescent="0.25">
      <c r="A59" s="60" t="s">
        <v>9</v>
      </c>
      <c r="B59" s="55"/>
      <c r="C59" s="58">
        <v>26979</v>
      </c>
      <c r="D59" s="58">
        <v>28579</v>
      </c>
      <c r="E59" s="58">
        <v>28740</v>
      </c>
      <c r="F59" s="58">
        <v>29222</v>
      </c>
      <c r="G59" s="59">
        <v>43760</v>
      </c>
      <c r="H59" s="58">
        <v>28012</v>
      </c>
      <c r="I59" s="58">
        <v>29451</v>
      </c>
      <c r="J59" s="58">
        <v>30085</v>
      </c>
      <c r="K59" s="58">
        <v>30728</v>
      </c>
      <c r="L59" s="59">
        <v>46314</v>
      </c>
      <c r="M59" s="58">
        <v>29899</v>
      </c>
      <c r="N59" s="58">
        <v>32628</v>
      </c>
      <c r="O59" s="58">
        <v>32927</v>
      </c>
      <c r="P59" s="58">
        <v>33056</v>
      </c>
      <c r="Q59" s="59">
        <v>50867</v>
      </c>
      <c r="R59" s="58">
        <v>31480</v>
      </c>
      <c r="S59" s="58">
        <v>29309</v>
      </c>
      <c r="T59" s="58">
        <v>31311</v>
      </c>
      <c r="U59" s="58" t="s">
        <v>125</v>
      </c>
      <c r="V59" s="59">
        <v>45272</v>
      </c>
    </row>
    <row r="60" spans="1:22" x14ac:dyDescent="0.25">
      <c r="A60" s="60" t="s">
        <v>10</v>
      </c>
      <c r="B60" s="55"/>
      <c r="C60" s="58">
        <v>24109</v>
      </c>
      <c r="D60" s="58">
        <v>25234</v>
      </c>
      <c r="E60" s="58">
        <v>25336</v>
      </c>
      <c r="F60" s="58">
        <v>25673</v>
      </c>
      <c r="G60" s="59">
        <v>35426</v>
      </c>
      <c r="H60" s="58">
        <v>24770</v>
      </c>
      <c r="I60" s="58">
        <v>25583</v>
      </c>
      <c r="J60" s="58">
        <v>25798</v>
      </c>
      <c r="K60" s="58">
        <v>26572</v>
      </c>
      <c r="L60" s="59">
        <v>37110</v>
      </c>
      <c r="M60" s="58">
        <v>26067</v>
      </c>
      <c r="N60" s="58">
        <v>28140</v>
      </c>
      <c r="O60" s="58">
        <v>28204</v>
      </c>
      <c r="P60" s="58">
        <v>27906</v>
      </c>
      <c r="Q60" s="59">
        <v>39776</v>
      </c>
      <c r="R60" s="58">
        <v>27183</v>
      </c>
      <c r="S60" s="58">
        <v>26382</v>
      </c>
      <c r="T60" s="58">
        <v>26773</v>
      </c>
      <c r="U60" s="58" t="s">
        <v>125</v>
      </c>
      <c r="V60" s="59">
        <v>35920</v>
      </c>
    </row>
    <row r="61" spans="1:22" x14ac:dyDescent="0.25">
      <c r="A61" s="60" t="s">
        <v>11</v>
      </c>
      <c r="B61" s="55"/>
      <c r="C61" s="58">
        <v>12265</v>
      </c>
      <c r="D61" s="58">
        <v>12897</v>
      </c>
      <c r="E61" s="58">
        <v>13048</v>
      </c>
      <c r="F61" s="58">
        <v>13124</v>
      </c>
      <c r="G61" s="59">
        <v>18142</v>
      </c>
      <c r="H61" s="58">
        <v>12616</v>
      </c>
      <c r="I61" s="58">
        <v>13150</v>
      </c>
      <c r="J61" s="58">
        <v>13410</v>
      </c>
      <c r="K61" s="58">
        <v>13363</v>
      </c>
      <c r="L61" s="59">
        <v>18693</v>
      </c>
      <c r="M61" s="58">
        <v>12986</v>
      </c>
      <c r="N61" s="58">
        <v>13845</v>
      </c>
      <c r="O61" s="58">
        <v>13775</v>
      </c>
      <c r="P61" s="58">
        <v>13424</v>
      </c>
      <c r="Q61" s="59">
        <v>19257</v>
      </c>
      <c r="R61" s="58">
        <v>13003</v>
      </c>
      <c r="S61" s="58">
        <v>12470</v>
      </c>
      <c r="T61" s="58">
        <v>12478</v>
      </c>
      <c r="U61" s="58" t="s">
        <v>125</v>
      </c>
      <c r="V61" s="59">
        <v>16870</v>
      </c>
    </row>
    <row r="62" spans="1:22" x14ac:dyDescent="0.25">
      <c r="A62" s="61"/>
      <c r="B62" s="62"/>
      <c r="C62" s="58"/>
      <c r="D62" s="58"/>
      <c r="E62" s="58"/>
      <c r="F62" s="58"/>
      <c r="G62" s="29"/>
      <c r="H62" s="58"/>
      <c r="I62" s="58"/>
      <c r="J62" s="58"/>
      <c r="K62" s="58"/>
      <c r="L62" s="29"/>
      <c r="M62" s="58"/>
      <c r="N62" s="58"/>
      <c r="O62" s="58"/>
      <c r="P62" s="58"/>
      <c r="Q62" s="29"/>
      <c r="R62" s="58"/>
      <c r="S62" s="58"/>
      <c r="T62" s="58"/>
      <c r="U62" s="58"/>
      <c r="V62" s="29"/>
    </row>
    <row r="63" spans="1:22" x14ac:dyDescent="0.25">
      <c r="A63" s="63" t="s">
        <v>12</v>
      </c>
      <c r="B63" s="55"/>
      <c r="C63" s="64">
        <v>130021</v>
      </c>
      <c r="D63" s="64">
        <v>135577</v>
      </c>
      <c r="E63" s="64">
        <v>136958</v>
      </c>
      <c r="F63" s="64">
        <v>138398</v>
      </c>
      <c r="G63" s="59">
        <v>191918</v>
      </c>
      <c r="H63" s="64">
        <v>133737</v>
      </c>
      <c r="I63" s="64">
        <v>138392</v>
      </c>
      <c r="J63" s="64">
        <v>140690</v>
      </c>
      <c r="K63" s="64">
        <v>142809</v>
      </c>
      <c r="L63" s="59">
        <v>200350</v>
      </c>
      <c r="M63" s="64">
        <v>139228</v>
      </c>
      <c r="N63" s="64">
        <v>149401</v>
      </c>
      <c r="O63" s="64">
        <v>149416</v>
      </c>
      <c r="P63" s="64">
        <v>147408</v>
      </c>
      <c r="Q63" s="59">
        <v>212344</v>
      </c>
      <c r="R63" s="64">
        <v>142045</v>
      </c>
      <c r="S63" s="64">
        <v>136046</v>
      </c>
      <c r="T63" s="64">
        <v>140459</v>
      </c>
      <c r="U63" s="64" t="s">
        <v>125</v>
      </c>
      <c r="V63" s="59">
        <v>189868</v>
      </c>
    </row>
    <row r="64" spans="1:22" x14ac:dyDescent="0.25">
      <c r="A64" s="63" t="s">
        <v>13</v>
      </c>
      <c r="B64" s="55"/>
      <c r="C64" s="58">
        <v>4196</v>
      </c>
      <c r="D64" s="58">
        <v>4425</v>
      </c>
      <c r="E64" s="58">
        <v>4518</v>
      </c>
      <c r="F64" s="58">
        <v>4555</v>
      </c>
      <c r="G64" s="59">
        <v>6257</v>
      </c>
      <c r="H64" s="58">
        <v>4482</v>
      </c>
      <c r="I64" s="58">
        <v>4744</v>
      </c>
      <c r="J64" s="58">
        <v>4943</v>
      </c>
      <c r="K64" s="58">
        <v>4956</v>
      </c>
      <c r="L64" s="59">
        <v>7109</v>
      </c>
      <c r="M64" s="58">
        <v>4728</v>
      </c>
      <c r="N64" s="58">
        <v>5348</v>
      </c>
      <c r="O64" s="58">
        <v>5273</v>
      </c>
      <c r="P64" s="58">
        <v>5166</v>
      </c>
      <c r="Q64" s="59">
        <v>7599</v>
      </c>
      <c r="R64" s="58">
        <v>4829</v>
      </c>
      <c r="S64" s="58">
        <v>4761</v>
      </c>
      <c r="T64" s="58">
        <v>4996</v>
      </c>
      <c r="U64" s="58" t="s">
        <v>125</v>
      </c>
      <c r="V64" s="59">
        <v>6698</v>
      </c>
    </row>
    <row r="65" spans="1:22" x14ac:dyDescent="0.25">
      <c r="A65" s="63" t="s">
        <v>14</v>
      </c>
      <c r="B65" s="55"/>
      <c r="C65" s="58">
        <v>7630</v>
      </c>
      <c r="D65" s="58">
        <v>7994</v>
      </c>
      <c r="E65" s="58">
        <v>8081</v>
      </c>
      <c r="F65" s="58">
        <v>8162</v>
      </c>
      <c r="G65" s="59">
        <v>11362</v>
      </c>
      <c r="H65" s="58">
        <v>7757</v>
      </c>
      <c r="I65" s="58">
        <v>8260</v>
      </c>
      <c r="J65" s="58">
        <v>8407</v>
      </c>
      <c r="K65" s="58">
        <v>8462</v>
      </c>
      <c r="L65" s="59">
        <v>11808</v>
      </c>
      <c r="M65" s="58">
        <v>8237</v>
      </c>
      <c r="N65" s="58">
        <v>8969</v>
      </c>
      <c r="O65" s="58">
        <v>8851</v>
      </c>
      <c r="P65" s="58">
        <v>8721</v>
      </c>
      <c r="Q65" s="59">
        <v>12483</v>
      </c>
      <c r="R65" s="58">
        <v>8357</v>
      </c>
      <c r="S65" s="58">
        <v>7853</v>
      </c>
      <c r="T65" s="58">
        <v>7885</v>
      </c>
      <c r="U65" s="58" t="s">
        <v>125</v>
      </c>
      <c r="V65" s="59">
        <v>10871</v>
      </c>
    </row>
    <row r="66" spans="1:22" x14ac:dyDescent="0.25">
      <c r="A66" s="63" t="s">
        <v>15</v>
      </c>
      <c r="B66" s="55"/>
      <c r="C66" s="58">
        <v>10000</v>
      </c>
      <c r="D66" s="58">
        <v>10501</v>
      </c>
      <c r="E66" s="58">
        <v>10770</v>
      </c>
      <c r="F66" s="58">
        <v>10882</v>
      </c>
      <c r="G66" s="59">
        <v>13823</v>
      </c>
      <c r="H66" s="58">
        <v>10192</v>
      </c>
      <c r="I66" s="58">
        <v>10677</v>
      </c>
      <c r="J66" s="58">
        <v>10952</v>
      </c>
      <c r="K66" s="58">
        <v>10988</v>
      </c>
      <c r="L66" s="59">
        <v>14132</v>
      </c>
      <c r="M66" s="58">
        <v>10535</v>
      </c>
      <c r="N66" s="58">
        <v>11469</v>
      </c>
      <c r="O66" s="58">
        <v>11477</v>
      </c>
      <c r="P66" s="58">
        <v>11180</v>
      </c>
      <c r="Q66" s="59">
        <v>14793</v>
      </c>
      <c r="R66" s="58">
        <v>10768</v>
      </c>
      <c r="S66" s="58">
        <v>10310</v>
      </c>
      <c r="T66" s="58">
        <v>10237</v>
      </c>
      <c r="U66" s="58" t="s">
        <v>125</v>
      </c>
      <c r="V66" s="59">
        <v>13143</v>
      </c>
    </row>
    <row r="67" spans="1:22" x14ac:dyDescent="0.25">
      <c r="A67" s="63" t="s">
        <v>89</v>
      </c>
      <c r="B67" s="55"/>
      <c r="C67" s="58">
        <v>5076</v>
      </c>
      <c r="D67" s="58">
        <v>5206</v>
      </c>
      <c r="E67" s="58">
        <v>5399</v>
      </c>
      <c r="F67" s="58">
        <v>5470</v>
      </c>
      <c r="G67" s="59">
        <v>9177</v>
      </c>
      <c r="H67" s="58">
        <v>5539</v>
      </c>
      <c r="I67" s="58">
        <v>5635</v>
      </c>
      <c r="J67" s="58">
        <v>5389</v>
      </c>
      <c r="K67" s="58">
        <v>5677</v>
      </c>
      <c r="L67" s="59">
        <v>9908</v>
      </c>
      <c r="M67" s="58">
        <v>5807</v>
      </c>
      <c r="N67" s="58">
        <v>6232</v>
      </c>
      <c r="O67" s="58">
        <v>6701</v>
      </c>
      <c r="P67" s="58">
        <v>6655</v>
      </c>
      <c r="Q67" s="59">
        <v>11181</v>
      </c>
      <c r="R67" s="58">
        <v>6690</v>
      </c>
      <c r="S67" s="58">
        <v>6602</v>
      </c>
      <c r="T67" s="58">
        <v>6601</v>
      </c>
      <c r="U67" s="58" t="s">
        <v>125</v>
      </c>
      <c r="V67" s="59">
        <v>10279</v>
      </c>
    </row>
    <row r="68" spans="1:22" x14ac:dyDescent="0.25">
      <c r="A68" s="73" t="s">
        <v>90</v>
      </c>
      <c r="B68" s="74"/>
      <c r="C68" s="89">
        <v>0</v>
      </c>
      <c r="D68" s="89">
        <v>0</v>
      </c>
      <c r="E68" s="89">
        <v>0</v>
      </c>
      <c r="F68" s="89">
        <v>0</v>
      </c>
      <c r="G68" s="83">
        <v>0</v>
      </c>
      <c r="H68" s="89" t="str">
        <f>IFERROR(VLOOKUP(CONCATENATE(H$5,$B68,"M"),DataA,4,FALSE),"-  ")</f>
        <v>-  </v>
      </c>
      <c r="I68" s="89" t="str">
        <f>IFERROR(VLOOKUP(CONCATENATE(I$5,$B68,"M"),DataA,4,FALSE),"-  ")</f>
        <v>-  </v>
      </c>
      <c r="J68" s="89" t="str">
        <f>IFERROR(VLOOKUP(CONCATENATE(J$5,$B68,"M"),DataA,4,FALSE),"-  ")</f>
        <v>-  </v>
      </c>
      <c r="K68" s="89" t="str">
        <f>IFERROR(VLOOKUP(CONCATENATE(K$5,$B68,"M"),DataA,4,FALSE),"-  ")</f>
        <v>-  </v>
      </c>
      <c r="L68" s="83" t="str">
        <f>IFERROR(VLOOKUP(CONCATENATE(L$5,$B68,"M"),DataA,4,FALSE),"-  ")</f>
        <v>-  </v>
      </c>
      <c r="M68" s="89">
        <v>0</v>
      </c>
      <c r="N68" s="89">
        <v>0</v>
      </c>
      <c r="O68" s="89">
        <v>0</v>
      </c>
      <c r="P68" s="89">
        <v>0</v>
      </c>
      <c r="Q68" s="83">
        <v>0</v>
      </c>
      <c r="R68" s="89">
        <v>0</v>
      </c>
      <c r="S68" s="89">
        <v>0</v>
      </c>
      <c r="T68" s="89">
        <v>0</v>
      </c>
      <c r="U68" s="89" t="s">
        <v>125</v>
      </c>
      <c r="V68" s="83">
        <v>0</v>
      </c>
    </row>
    <row r="69" spans="1:22" x14ac:dyDescent="0.25">
      <c r="A69" s="18"/>
      <c r="B69" s="18"/>
      <c r="C69" s="18"/>
      <c r="D69" s="18"/>
      <c r="E69" s="18"/>
      <c r="F69" s="18"/>
      <c r="G69" s="18"/>
    </row>
    <row r="70" spans="1:22" ht="14.4" x14ac:dyDescent="0.25">
      <c r="A70" s="50" t="s">
        <v>84</v>
      </c>
      <c r="B70" s="18"/>
      <c r="C70" s="18"/>
      <c r="D70" s="18"/>
      <c r="E70" s="18"/>
      <c r="F70" s="18"/>
      <c r="G70" s="18"/>
    </row>
    <row r="71" spans="1:22" x14ac:dyDescent="0.25">
      <c r="A71" s="51" t="s">
        <v>87</v>
      </c>
      <c r="B71" s="18"/>
      <c r="C71" s="18"/>
      <c r="D71" s="18"/>
      <c r="E71" s="18"/>
      <c r="F71" s="18"/>
      <c r="G71" s="18"/>
    </row>
    <row r="72" spans="1:22" x14ac:dyDescent="0.25">
      <c r="A72" s="51" t="s">
        <v>83</v>
      </c>
    </row>
    <row r="73" spans="1:22" x14ac:dyDescent="0.25">
      <c r="A73" s="51" t="s">
        <v>146</v>
      </c>
    </row>
    <row r="74" spans="1:22" x14ac:dyDescent="0.25">
      <c r="A74" s="51"/>
    </row>
    <row r="75" spans="1:22" ht="14.4" x14ac:dyDescent="0.3">
      <c r="A75" s="49" t="s">
        <v>145</v>
      </c>
    </row>
  </sheetData>
  <hyperlinks>
    <hyperlink ref="A75" location="Title!A1" display="Return to Title and Contents" xr:uid="{0006BF0E-DC18-4069-BBF5-6DC915F48851}"/>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7_x000D_&amp;1#&amp;"Calibri"&amp;10&amp;K000000OFFICIAL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V64"/>
  <sheetViews>
    <sheetView showGridLines="0" zoomScaleNormal="100" workbookViewId="0"/>
  </sheetViews>
  <sheetFormatPr defaultColWidth="9.09765625" defaultRowHeight="12.75" x14ac:dyDescent="0.25"/>
  <cols>
    <col min="1" max="1" width="34.09765625" style="18" customWidth="1"/>
    <col min="2" max="2" width="11.09765625" style="18" customWidth="1"/>
    <col min="3" max="6" width="10.09765625" style="18" customWidth="1"/>
    <col min="7" max="7" width="9.09765625" style="18"/>
    <col min="8" max="11" width="10.09765625" style="18" customWidth="1"/>
    <col min="12" max="12" width="9.09765625" style="18"/>
    <col min="13" max="16" width="10.09765625" style="18" customWidth="1"/>
    <col min="17" max="17" width="9.09765625" style="18"/>
    <col min="18" max="21" width="10.09765625" style="18" customWidth="1"/>
    <col min="22" max="16384" width="9.09765625" style="18"/>
  </cols>
  <sheetData>
    <row r="1" spans="1:22" s="9" customFormat="1" ht="17.75" x14ac:dyDescent="0.35">
      <c r="A1" s="101" t="s">
        <v>88</v>
      </c>
      <c r="L1" s="103"/>
      <c r="Q1" s="103"/>
      <c r="V1" s="103" t="s">
        <v>128</v>
      </c>
    </row>
    <row r="2" spans="1:22" s="9" customFormat="1" ht="17.75" x14ac:dyDescent="0.35">
      <c r="L2" s="103"/>
      <c r="Q2" s="103"/>
      <c r="V2" s="103" t="s">
        <v>130</v>
      </c>
    </row>
    <row r="3" spans="1:22" s="9" customFormat="1" ht="19.399999999999999" x14ac:dyDescent="0.35">
      <c r="A3" s="102" t="s">
        <v>154</v>
      </c>
      <c r="B3" s="102"/>
      <c r="C3" s="102"/>
      <c r="D3" s="102"/>
      <c r="E3" s="102"/>
      <c r="F3" s="102"/>
      <c r="G3" s="102"/>
      <c r="H3" s="102"/>
      <c r="I3" s="102"/>
      <c r="J3" s="102"/>
      <c r="K3" s="102"/>
      <c r="L3" s="102"/>
      <c r="M3" s="102"/>
      <c r="N3" s="102"/>
      <c r="O3" s="102"/>
      <c r="P3" s="102"/>
      <c r="Q3" s="102"/>
      <c r="R3" s="102"/>
      <c r="S3" s="102"/>
      <c r="T3" s="102"/>
      <c r="U3" s="102"/>
      <c r="V3" s="102"/>
    </row>
    <row r="4" spans="1:22" ht="16.100000000000001" x14ac:dyDescent="0.3">
      <c r="A4" s="105" t="s">
        <v>3</v>
      </c>
    </row>
    <row r="5" spans="1:22" ht="12.75" customHeight="1" x14ac:dyDescent="0.25">
      <c r="C5" s="30"/>
      <c r="D5" s="30"/>
      <c r="E5" s="30"/>
      <c r="F5" s="30"/>
      <c r="G5" s="30"/>
      <c r="H5" s="30"/>
      <c r="I5" s="38"/>
      <c r="J5" s="38"/>
      <c r="K5" s="38"/>
      <c r="L5" s="38"/>
      <c r="M5" s="38"/>
      <c r="N5" s="38"/>
      <c r="O5" s="38"/>
      <c r="P5" s="38"/>
      <c r="Q5" s="38"/>
      <c r="R5" s="38"/>
      <c r="S5" s="38"/>
      <c r="T5" s="38"/>
      <c r="U5" s="38"/>
      <c r="V5" s="38"/>
    </row>
    <row r="6" spans="1:22" x14ac:dyDescent="0.25">
      <c r="A6" s="78" t="s">
        <v>29</v>
      </c>
      <c r="B6" s="78" t="s">
        <v>2</v>
      </c>
      <c r="C6" s="52" t="s">
        <v>111</v>
      </c>
      <c r="D6" s="52" t="s">
        <v>112</v>
      </c>
      <c r="E6" s="52" t="s">
        <v>113</v>
      </c>
      <c r="F6" s="52" t="s">
        <v>114</v>
      </c>
      <c r="G6" s="52" t="s">
        <v>115</v>
      </c>
      <c r="H6" s="53" t="s">
        <v>116</v>
      </c>
      <c r="I6" s="53" t="s">
        <v>117</v>
      </c>
      <c r="J6" s="53" t="s">
        <v>118</v>
      </c>
      <c r="K6" s="53" t="s">
        <v>119</v>
      </c>
      <c r="L6" s="52" t="s">
        <v>149</v>
      </c>
      <c r="M6" s="53" t="s">
        <v>121</v>
      </c>
      <c r="N6" s="53" t="s">
        <v>122</v>
      </c>
      <c r="O6" s="53" t="s">
        <v>123</v>
      </c>
      <c r="P6" s="53" t="s">
        <v>124</v>
      </c>
      <c r="Q6" s="52" t="s">
        <v>150</v>
      </c>
      <c r="R6" s="53" t="s">
        <v>126</v>
      </c>
      <c r="S6" s="53" t="s">
        <v>127</v>
      </c>
      <c r="T6" s="53" t="s">
        <v>128</v>
      </c>
      <c r="U6" s="53" t="s">
        <v>129</v>
      </c>
      <c r="V6" s="52" t="s">
        <v>151</v>
      </c>
    </row>
    <row r="7" spans="1:22" ht="20.25" customHeight="1" x14ac:dyDescent="0.3">
      <c r="A7" s="85" t="s">
        <v>31</v>
      </c>
      <c r="B7" s="33"/>
      <c r="C7" s="29"/>
      <c r="D7" s="29"/>
      <c r="E7" s="29"/>
      <c r="F7" s="29"/>
      <c r="G7" s="29"/>
      <c r="H7" s="51"/>
      <c r="I7" s="51"/>
      <c r="J7" s="51"/>
      <c r="K7" s="51"/>
      <c r="L7" s="51"/>
      <c r="M7" s="51"/>
      <c r="N7" s="51"/>
      <c r="O7" s="51"/>
      <c r="P7" s="51"/>
      <c r="Q7" s="51"/>
      <c r="R7" s="51"/>
      <c r="S7" s="51"/>
      <c r="T7" s="51"/>
      <c r="U7" s="51"/>
      <c r="V7" s="51"/>
    </row>
    <row r="8" spans="1:22" ht="12.75" customHeight="1" x14ac:dyDescent="0.25">
      <c r="A8" s="63" t="s">
        <v>21</v>
      </c>
      <c r="B8" s="80"/>
      <c r="C8" s="58">
        <v>3380</v>
      </c>
      <c r="D8" s="58">
        <v>3494</v>
      </c>
      <c r="E8" s="58">
        <v>3731</v>
      </c>
      <c r="F8" s="58">
        <v>3992</v>
      </c>
      <c r="G8" s="59">
        <v>14596</v>
      </c>
      <c r="H8" s="58">
        <v>3575</v>
      </c>
      <c r="I8" s="58">
        <v>3588</v>
      </c>
      <c r="J8" s="58">
        <v>3597</v>
      </c>
      <c r="K8" s="58">
        <v>4036</v>
      </c>
      <c r="L8" s="59">
        <v>14796</v>
      </c>
      <c r="M8" s="58">
        <v>3925</v>
      </c>
      <c r="N8" s="58">
        <v>3576</v>
      </c>
      <c r="O8" s="58">
        <v>4027</v>
      </c>
      <c r="P8" s="58">
        <v>4204</v>
      </c>
      <c r="Q8" s="59">
        <v>15733</v>
      </c>
      <c r="R8" s="58">
        <v>3558</v>
      </c>
      <c r="S8" s="58">
        <v>3361</v>
      </c>
      <c r="T8" s="58">
        <v>3627</v>
      </c>
      <c r="U8" s="58" t="s">
        <v>125</v>
      </c>
      <c r="V8" s="59">
        <v>10547</v>
      </c>
    </row>
    <row r="9" spans="1:22" ht="12.75" customHeight="1" x14ac:dyDescent="0.25">
      <c r="A9" s="63" t="s">
        <v>22</v>
      </c>
      <c r="B9" s="80"/>
      <c r="C9" s="58">
        <v>1541</v>
      </c>
      <c r="D9" s="58">
        <v>1635</v>
      </c>
      <c r="E9" s="58">
        <v>2062</v>
      </c>
      <c r="F9" s="58">
        <v>2078</v>
      </c>
      <c r="G9" s="59">
        <v>7317</v>
      </c>
      <c r="H9" s="58">
        <v>1607</v>
      </c>
      <c r="I9" s="58">
        <v>1808</v>
      </c>
      <c r="J9" s="58">
        <v>2029</v>
      </c>
      <c r="K9" s="58">
        <v>2283</v>
      </c>
      <c r="L9" s="59">
        <v>7728</v>
      </c>
      <c r="M9" s="58">
        <v>1859</v>
      </c>
      <c r="N9" s="58">
        <v>1834</v>
      </c>
      <c r="O9" s="58">
        <v>2220</v>
      </c>
      <c r="P9" s="58">
        <v>2076</v>
      </c>
      <c r="Q9" s="59">
        <v>7989</v>
      </c>
      <c r="R9" s="58">
        <v>1523</v>
      </c>
      <c r="S9" s="58">
        <v>1133</v>
      </c>
      <c r="T9" s="58">
        <v>1846</v>
      </c>
      <c r="U9" s="58" t="s">
        <v>125</v>
      </c>
      <c r="V9" s="59">
        <v>4502</v>
      </c>
    </row>
    <row r="10" spans="1:22" ht="12.75" customHeight="1" x14ac:dyDescent="0.25">
      <c r="A10" s="63" t="s">
        <v>23</v>
      </c>
      <c r="B10" s="80"/>
      <c r="C10" s="58">
        <v>1746</v>
      </c>
      <c r="D10" s="58">
        <v>1824</v>
      </c>
      <c r="E10" s="58">
        <v>1763</v>
      </c>
      <c r="F10" s="58">
        <v>1750</v>
      </c>
      <c r="G10" s="59">
        <v>7083</v>
      </c>
      <c r="H10" s="58">
        <v>1745</v>
      </c>
      <c r="I10" s="58">
        <v>1861</v>
      </c>
      <c r="J10" s="58">
        <v>1835</v>
      </c>
      <c r="K10" s="58">
        <v>1840</v>
      </c>
      <c r="L10" s="59">
        <v>7280</v>
      </c>
      <c r="M10" s="58">
        <v>1848</v>
      </c>
      <c r="N10" s="58">
        <v>1801</v>
      </c>
      <c r="O10" s="58">
        <v>1661</v>
      </c>
      <c r="P10" s="58">
        <v>1540</v>
      </c>
      <c r="Q10" s="59">
        <v>6850</v>
      </c>
      <c r="R10" s="58">
        <v>1668</v>
      </c>
      <c r="S10" s="58">
        <v>1195</v>
      </c>
      <c r="T10" s="58">
        <v>1563</v>
      </c>
      <c r="U10" s="58" t="s">
        <v>125</v>
      </c>
      <c r="V10" s="59">
        <v>4425</v>
      </c>
    </row>
    <row r="11" spans="1:22" ht="12.75" customHeight="1" x14ac:dyDescent="0.25">
      <c r="A11" s="63" t="s">
        <v>24</v>
      </c>
      <c r="B11" s="80"/>
      <c r="C11" s="58">
        <v>6678</v>
      </c>
      <c r="D11" s="58">
        <v>6920</v>
      </c>
      <c r="E11" s="58">
        <v>7018</v>
      </c>
      <c r="F11" s="58">
        <v>6803</v>
      </c>
      <c r="G11" s="59">
        <v>27419</v>
      </c>
      <c r="H11" s="58">
        <v>7282</v>
      </c>
      <c r="I11" s="58">
        <v>8285</v>
      </c>
      <c r="J11" s="58">
        <v>10586</v>
      </c>
      <c r="K11" s="58">
        <v>8857</v>
      </c>
      <c r="L11" s="59">
        <v>35009</v>
      </c>
      <c r="M11" s="58">
        <v>7889</v>
      </c>
      <c r="N11" s="58">
        <v>8419</v>
      </c>
      <c r="O11" s="58">
        <v>7928</v>
      </c>
      <c r="P11" s="58">
        <v>7430</v>
      </c>
      <c r="Q11" s="59">
        <v>31666</v>
      </c>
      <c r="R11" s="58">
        <v>6675</v>
      </c>
      <c r="S11" s="58">
        <v>4031</v>
      </c>
      <c r="T11" s="58">
        <v>4455</v>
      </c>
      <c r="U11" s="58" t="s">
        <v>125</v>
      </c>
      <c r="V11" s="59">
        <v>15162</v>
      </c>
    </row>
    <row r="12" spans="1:22" ht="12.75" customHeight="1" x14ac:dyDescent="0.25">
      <c r="A12" s="63" t="s">
        <v>25</v>
      </c>
      <c r="B12" s="80"/>
      <c r="C12" s="58">
        <v>117</v>
      </c>
      <c r="D12" s="58">
        <v>120</v>
      </c>
      <c r="E12" s="58">
        <v>138</v>
      </c>
      <c r="F12" s="58">
        <v>140</v>
      </c>
      <c r="G12" s="59">
        <v>515</v>
      </c>
      <c r="H12" s="58">
        <v>132</v>
      </c>
      <c r="I12" s="58">
        <v>131</v>
      </c>
      <c r="J12" s="58">
        <v>136</v>
      </c>
      <c r="K12" s="58">
        <v>142</v>
      </c>
      <c r="L12" s="59">
        <v>540</v>
      </c>
      <c r="M12" s="58">
        <v>138</v>
      </c>
      <c r="N12" s="58">
        <v>129</v>
      </c>
      <c r="O12" s="58">
        <v>117</v>
      </c>
      <c r="P12" s="58">
        <v>139</v>
      </c>
      <c r="Q12" s="59">
        <v>523</v>
      </c>
      <c r="R12" s="58">
        <v>143</v>
      </c>
      <c r="S12" s="58">
        <v>136</v>
      </c>
      <c r="T12" s="58">
        <v>110</v>
      </c>
      <c r="U12" s="58" t="s">
        <v>125</v>
      </c>
      <c r="V12" s="59">
        <v>389</v>
      </c>
    </row>
    <row r="13" spans="1:22" ht="12.75" customHeight="1" x14ac:dyDescent="0.25">
      <c r="A13" s="63" t="s">
        <v>26</v>
      </c>
      <c r="B13" s="80"/>
      <c r="C13" s="58">
        <v>14337</v>
      </c>
      <c r="D13" s="58">
        <v>14624</v>
      </c>
      <c r="E13" s="58">
        <v>13407</v>
      </c>
      <c r="F13" s="58">
        <v>13677</v>
      </c>
      <c r="G13" s="59">
        <v>56045</v>
      </c>
      <c r="H13" s="58">
        <v>14440</v>
      </c>
      <c r="I13" s="58">
        <v>13793</v>
      </c>
      <c r="J13" s="58">
        <v>12970</v>
      </c>
      <c r="K13" s="58">
        <v>13514</v>
      </c>
      <c r="L13" s="59">
        <v>54716</v>
      </c>
      <c r="M13" s="58">
        <v>14809</v>
      </c>
      <c r="N13" s="58">
        <v>12549</v>
      </c>
      <c r="O13" s="58">
        <v>13318</v>
      </c>
      <c r="P13" s="58">
        <v>13320</v>
      </c>
      <c r="Q13" s="59">
        <v>53996</v>
      </c>
      <c r="R13" s="58">
        <v>13113</v>
      </c>
      <c r="S13" s="58">
        <v>12935</v>
      </c>
      <c r="T13" s="58">
        <v>12171</v>
      </c>
      <c r="U13" s="58" t="s">
        <v>125</v>
      </c>
      <c r="V13" s="59">
        <v>38219</v>
      </c>
    </row>
    <row r="14" spans="1:22" ht="12.75" customHeight="1" x14ac:dyDescent="0.25">
      <c r="A14" s="63" t="s">
        <v>27</v>
      </c>
      <c r="B14" s="80"/>
      <c r="C14" s="58">
        <v>7461</v>
      </c>
      <c r="D14" s="58">
        <v>7432</v>
      </c>
      <c r="E14" s="58">
        <v>7517</v>
      </c>
      <c r="F14" s="58">
        <v>7853</v>
      </c>
      <c r="G14" s="59">
        <v>30263</v>
      </c>
      <c r="H14" s="58">
        <v>8068</v>
      </c>
      <c r="I14" s="58">
        <v>7887</v>
      </c>
      <c r="J14" s="58">
        <v>7808</v>
      </c>
      <c r="K14" s="58">
        <v>7848</v>
      </c>
      <c r="L14" s="59">
        <v>31612</v>
      </c>
      <c r="M14" s="58">
        <v>7828</v>
      </c>
      <c r="N14" s="58">
        <v>8199</v>
      </c>
      <c r="O14" s="58">
        <v>8203</v>
      </c>
      <c r="P14" s="58">
        <v>7595</v>
      </c>
      <c r="Q14" s="59">
        <v>31825</v>
      </c>
      <c r="R14" s="58">
        <v>7960</v>
      </c>
      <c r="S14" s="58">
        <v>7439</v>
      </c>
      <c r="T14" s="58">
        <v>8463</v>
      </c>
      <c r="U14" s="58" t="s">
        <v>125</v>
      </c>
      <c r="V14" s="59">
        <v>23862</v>
      </c>
    </row>
    <row r="15" spans="1:22" ht="12.75" customHeight="1" x14ac:dyDescent="0.25">
      <c r="A15" s="63" t="s">
        <v>28</v>
      </c>
      <c r="B15" s="80"/>
      <c r="C15" s="58">
        <v>33214</v>
      </c>
      <c r="D15" s="58">
        <v>32271</v>
      </c>
      <c r="E15" s="58">
        <v>31422</v>
      </c>
      <c r="F15" s="58">
        <v>34842</v>
      </c>
      <c r="G15" s="59">
        <v>131749</v>
      </c>
      <c r="H15" s="58">
        <v>33915</v>
      </c>
      <c r="I15" s="58">
        <v>32602</v>
      </c>
      <c r="J15" s="58">
        <v>32531</v>
      </c>
      <c r="K15" s="58">
        <v>34563</v>
      </c>
      <c r="L15" s="59">
        <v>133612</v>
      </c>
      <c r="M15" s="58">
        <v>35438</v>
      </c>
      <c r="N15" s="58">
        <v>32238</v>
      </c>
      <c r="O15" s="58">
        <v>33513</v>
      </c>
      <c r="P15" s="58">
        <v>34731</v>
      </c>
      <c r="Q15" s="59">
        <v>135920</v>
      </c>
      <c r="R15" s="58">
        <v>31049</v>
      </c>
      <c r="S15" s="58">
        <v>20326</v>
      </c>
      <c r="T15" s="58">
        <v>26066</v>
      </c>
      <c r="U15" s="58" t="s">
        <v>125</v>
      </c>
      <c r="V15" s="59">
        <v>77441</v>
      </c>
    </row>
    <row r="16" spans="1:22" ht="12.75" customHeight="1" x14ac:dyDescent="0.25">
      <c r="A16" s="63" t="s">
        <v>1</v>
      </c>
      <c r="B16" s="80"/>
      <c r="C16" s="58">
        <v>11354</v>
      </c>
      <c r="D16" s="58">
        <v>11425</v>
      </c>
      <c r="E16" s="58">
        <v>11178</v>
      </c>
      <c r="F16" s="58">
        <v>12065</v>
      </c>
      <c r="G16" s="59">
        <v>46022</v>
      </c>
      <c r="H16" s="58">
        <v>11716</v>
      </c>
      <c r="I16" s="58">
        <v>11342</v>
      </c>
      <c r="J16" s="58">
        <v>11254</v>
      </c>
      <c r="K16" s="58">
        <v>12246</v>
      </c>
      <c r="L16" s="59">
        <v>46558</v>
      </c>
      <c r="M16" s="58">
        <v>13121</v>
      </c>
      <c r="N16" s="58">
        <v>13085</v>
      </c>
      <c r="O16" s="58">
        <v>13606</v>
      </c>
      <c r="P16" s="58">
        <v>14688</v>
      </c>
      <c r="Q16" s="59">
        <v>54500</v>
      </c>
      <c r="R16" s="58">
        <v>11542</v>
      </c>
      <c r="S16" s="58">
        <v>7858</v>
      </c>
      <c r="T16" s="58">
        <v>10573</v>
      </c>
      <c r="U16" s="58" t="s">
        <v>125</v>
      </c>
      <c r="V16" s="59">
        <v>29972</v>
      </c>
    </row>
    <row r="17" spans="1:22" ht="12.75" customHeight="1" x14ac:dyDescent="0.25">
      <c r="A17" s="63" t="s">
        <v>0</v>
      </c>
      <c r="B17" s="80"/>
      <c r="C17" s="58">
        <v>1581</v>
      </c>
      <c r="D17" s="58">
        <v>1475</v>
      </c>
      <c r="E17" s="58">
        <v>2016</v>
      </c>
      <c r="F17" s="58">
        <v>2219</v>
      </c>
      <c r="G17" s="59">
        <v>7292</v>
      </c>
      <c r="H17" s="58">
        <v>1648</v>
      </c>
      <c r="I17" s="58">
        <v>1857</v>
      </c>
      <c r="J17" s="58">
        <v>2023</v>
      </c>
      <c r="K17" s="58">
        <v>2127</v>
      </c>
      <c r="L17" s="59">
        <v>7655</v>
      </c>
      <c r="M17" s="58">
        <v>1967</v>
      </c>
      <c r="N17" s="58">
        <v>2211</v>
      </c>
      <c r="O17" s="58">
        <v>2179</v>
      </c>
      <c r="P17" s="58">
        <v>2473</v>
      </c>
      <c r="Q17" s="59">
        <v>8830</v>
      </c>
      <c r="R17" s="58">
        <v>2135</v>
      </c>
      <c r="S17" s="58">
        <v>2024</v>
      </c>
      <c r="T17" s="58">
        <v>2390</v>
      </c>
      <c r="U17" s="58" t="s">
        <v>125</v>
      </c>
      <c r="V17" s="59">
        <v>6549</v>
      </c>
    </row>
    <row r="18" spans="1:22" ht="15.55" x14ac:dyDescent="0.25">
      <c r="A18" s="90" t="s">
        <v>17</v>
      </c>
      <c r="B18" s="91"/>
      <c r="C18" s="65">
        <v>81409</v>
      </c>
      <c r="D18" s="65">
        <v>81222</v>
      </c>
      <c r="E18" s="65">
        <v>80253</v>
      </c>
      <c r="F18" s="65">
        <v>85417</v>
      </c>
      <c r="G18" s="66">
        <v>328302</v>
      </c>
      <c r="H18" s="65">
        <v>84128</v>
      </c>
      <c r="I18" s="65">
        <v>83153</v>
      </c>
      <c r="J18" s="65">
        <v>84769</v>
      </c>
      <c r="K18" s="65">
        <v>87457</v>
      </c>
      <c r="L18" s="66">
        <v>339506</v>
      </c>
      <c r="M18" s="65">
        <v>88823</v>
      </c>
      <c r="N18" s="65">
        <v>84042</v>
      </c>
      <c r="O18" s="65">
        <v>86771</v>
      </c>
      <c r="P18" s="65">
        <v>88195</v>
      </c>
      <c r="Q18" s="66">
        <v>347831</v>
      </c>
      <c r="R18" s="65">
        <v>79367</v>
      </c>
      <c r="S18" s="65">
        <v>60438</v>
      </c>
      <c r="T18" s="65">
        <v>71263</v>
      </c>
      <c r="U18" s="65" t="s">
        <v>125</v>
      </c>
      <c r="V18" s="66">
        <v>211068</v>
      </c>
    </row>
    <row r="19" spans="1:22" ht="12.75" customHeight="1" x14ac:dyDescent="0.25">
      <c r="A19" s="17"/>
      <c r="B19" s="17"/>
      <c r="C19" s="29"/>
      <c r="D19" s="29"/>
      <c r="E19" s="29"/>
      <c r="F19" s="29"/>
      <c r="G19" s="29"/>
      <c r="H19" s="29"/>
      <c r="I19" s="29"/>
      <c r="J19" s="29"/>
      <c r="K19" s="29"/>
      <c r="L19" s="29"/>
      <c r="M19" s="29"/>
      <c r="N19" s="29"/>
      <c r="O19" s="29"/>
      <c r="P19" s="29"/>
      <c r="Q19" s="29"/>
      <c r="R19" s="29"/>
      <c r="S19" s="29"/>
      <c r="T19" s="29"/>
      <c r="U19" s="29"/>
      <c r="V19" s="29"/>
    </row>
    <row r="20" spans="1:22" ht="20.25" customHeight="1" x14ac:dyDescent="0.3">
      <c r="A20" s="85" t="s">
        <v>30</v>
      </c>
      <c r="B20" s="33"/>
      <c r="C20" s="29"/>
      <c r="D20" s="29"/>
      <c r="E20" s="29"/>
      <c r="F20" s="29"/>
      <c r="G20" s="29"/>
      <c r="H20" s="29"/>
      <c r="I20" s="29"/>
      <c r="J20" s="29"/>
      <c r="K20" s="29"/>
      <c r="L20" s="29"/>
      <c r="M20" s="29"/>
      <c r="N20" s="29"/>
      <c r="O20" s="29"/>
      <c r="P20" s="29"/>
      <c r="Q20" s="29"/>
      <c r="R20" s="29"/>
      <c r="S20" s="29"/>
      <c r="T20" s="29"/>
      <c r="U20" s="29"/>
      <c r="V20" s="29"/>
    </row>
    <row r="21" spans="1:22" ht="12.75" customHeight="1" x14ac:dyDescent="0.25">
      <c r="A21" s="81" t="s">
        <v>21</v>
      </c>
      <c r="B21" s="80"/>
      <c r="C21" s="58">
        <v>9475</v>
      </c>
      <c r="D21" s="58">
        <v>9739</v>
      </c>
      <c r="E21" s="58">
        <v>9569</v>
      </c>
      <c r="F21" s="58">
        <v>10211</v>
      </c>
      <c r="G21" s="59">
        <v>38994</v>
      </c>
      <c r="H21" s="58">
        <v>9488</v>
      </c>
      <c r="I21" s="58">
        <v>9885</v>
      </c>
      <c r="J21" s="58">
        <v>9771</v>
      </c>
      <c r="K21" s="58">
        <v>10562</v>
      </c>
      <c r="L21" s="59">
        <v>39706</v>
      </c>
      <c r="M21" s="58">
        <v>10605</v>
      </c>
      <c r="N21" s="58">
        <v>9935</v>
      </c>
      <c r="O21" s="58">
        <v>9936</v>
      </c>
      <c r="P21" s="58">
        <v>10416</v>
      </c>
      <c r="Q21" s="59">
        <v>40892</v>
      </c>
      <c r="R21" s="58">
        <v>9864</v>
      </c>
      <c r="S21" s="58">
        <v>9842</v>
      </c>
      <c r="T21" s="58">
        <v>9499</v>
      </c>
      <c r="U21" s="58" t="s">
        <v>125</v>
      </c>
      <c r="V21" s="59">
        <v>29205</v>
      </c>
    </row>
    <row r="22" spans="1:22" ht="12.75" customHeight="1" x14ac:dyDescent="0.25">
      <c r="A22" s="81" t="s">
        <v>22</v>
      </c>
      <c r="B22" s="80"/>
      <c r="C22" s="58">
        <v>1297</v>
      </c>
      <c r="D22" s="58">
        <v>1492</v>
      </c>
      <c r="E22" s="58">
        <v>1608</v>
      </c>
      <c r="F22" s="58">
        <v>1796</v>
      </c>
      <c r="G22" s="59">
        <v>6194</v>
      </c>
      <c r="H22" s="58">
        <v>1294</v>
      </c>
      <c r="I22" s="58">
        <v>1564</v>
      </c>
      <c r="J22" s="58">
        <v>1663</v>
      </c>
      <c r="K22" s="58">
        <v>1899</v>
      </c>
      <c r="L22" s="59">
        <v>6421</v>
      </c>
      <c r="M22" s="58">
        <v>1718</v>
      </c>
      <c r="N22" s="58">
        <v>1522</v>
      </c>
      <c r="O22" s="58">
        <v>1616</v>
      </c>
      <c r="P22" s="58">
        <v>1726</v>
      </c>
      <c r="Q22" s="59">
        <v>6581</v>
      </c>
      <c r="R22" s="58">
        <v>1315</v>
      </c>
      <c r="S22" s="58">
        <v>1494</v>
      </c>
      <c r="T22" s="58">
        <v>1752</v>
      </c>
      <c r="U22" s="58" t="s">
        <v>125</v>
      </c>
      <c r="V22" s="59">
        <v>4561</v>
      </c>
    </row>
    <row r="23" spans="1:22" ht="12.75" customHeight="1" x14ac:dyDescent="0.25">
      <c r="A23" s="81" t="s">
        <v>23</v>
      </c>
      <c r="B23" s="80"/>
      <c r="C23" s="58">
        <v>2775</v>
      </c>
      <c r="D23" s="58">
        <v>2584</v>
      </c>
      <c r="E23" s="58">
        <v>2521</v>
      </c>
      <c r="F23" s="58">
        <v>2441</v>
      </c>
      <c r="G23" s="59">
        <v>10322</v>
      </c>
      <c r="H23" s="58">
        <v>2548</v>
      </c>
      <c r="I23" s="58">
        <v>2666</v>
      </c>
      <c r="J23" s="58">
        <v>2757</v>
      </c>
      <c r="K23" s="58">
        <v>2760</v>
      </c>
      <c r="L23" s="59">
        <v>10731</v>
      </c>
      <c r="M23" s="58">
        <v>2834</v>
      </c>
      <c r="N23" s="58">
        <v>2720</v>
      </c>
      <c r="O23" s="58">
        <v>2728</v>
      </c>
      <c r="P23" s="58">
        <v>2657</v>
      </c>
      <c r="Q23" s="59">
        <v>10939</v>
      </c>
      <c r="R23" s="58">
        <v>2822</v>
      </c>
      <c r="S23" s="58">
        <v>2477</v>
      </c>
      <c r="T23" s="58">
        <v>2897</v>
      </c>
      <c r="U23" s="58" t="s">
        <v>125</v>
      </c>
      <c r="V23" s="59">
        <v>8196</v>
      </c>
    </row>
    <row r="24" spans="1:22" ht="12.75" customHeight="1" x14ac:dyDescent="0.25">
      <c r="A24" s="81" t="s">
        <v>24</v>
      </c>
      <c r="B24" s="80"/>
      <c r="C24" s="58">
        <v>11035</v>
      </c>
      <c r="D24" s="58">
        <v>8538</v>
      </c>
      <c r="E24" s="58">
        <v>9103</v>
      </c>
      <c r="F24" s="58">
        <v>11410</v>
      </c>
      <c r="G24" s="59">
        <v>40086</v>
      </c>
      <c r="H24" s="58">
        <v>12690</v>
      </c>
      <c r="I24" s="58">
        <v>11555</v>
      </c>
      <c r="J24" s="58">
        <v>12841</v>
      </c>
      <c r="K24" s="58">
        <v>13310</v>
      </c>
      <c r="L24" s="59">
        <v>50396</v>
      </c>
      <c r="M24" s="58">
        <v>11940</v>
      </c>
      <c r="N24" s="58">
        <v>10873</v>
      </c>
      <c r="O24" s="58">
        <v>10236</v>
      </c>
      <c r="P24" s="58">
        <v>10905</v>
      </c>
      <c r="Q24" s="59">
        <v>43954</v>
      </c>
      <c r="R24" s="58">
        <v>9810</v>
      </c>
      <c r="S24" s="58">
        <v>4187</v>
      </c>
      <c r="T24" s="58">
        <v>5367</v>
      </c>
      <c r="U24" s="58" t="s">
        <v>125</v>
      </c>
      <c r="V24" s="59">
        <v>19363</v>
      </c>
    </row>
    <row r="25" spans="1:22" ht="12.75" customHeight="1" x14ac:dyDescent="0.25">
      <c r="A25" s="63" t="s">
        <v>25</v>
      </c>
      <c r="B25" s="80"/>
      <c r="C25" s="58">
        <v>345</v>
      </c>
      <c r="D25" s="58">
        <v>358</v>
      </c>
      <c r="E25" s="58">
        <v>388</v>
      </c>
      <c r="F25" s="58">
        <v>354</v>
      </c>
      <c r="G25" s="59">
        <v>1445</v>
      </c>
      <c r="H25" s="58">
        <v>349</v>
      </c>
      <c r="I25" s="58">
        <v>325</v>
      </c>
      <c r="J25" s="58">
        <v>356</v>
      </c>
      <c r="K25" s="58">
        <v>330</v>
      </c>
      <c r="L25" s="59">
        <v>1360</v>
      </c>
      <c r="M25" s="58">
        <v>347</v>
      </c>
      <c r="N25" s="58">
        <v>350</v>
      </c>
      <c r="O25" s="58">
        <v>348</v>
      </c>
      <c r="P25" s="58">
        <v>357</v>
      </c>
      <c r="Q25" s="59">
        <v>1403</v>
      </c>
      <c r="R25" s="58">
        <v>326</v>
      </c>
      <c r="S25" s="58">
        <v>356</v>
      </c>
      <c r="T25" s="58">
        <v>379</v>
      </c>
      <c r="U25" s="58" t="s">
        <v>125</v>
      </c>
      <c r="V25" s="59">
        <v>1061</v>
      </c>
    </row>
    <row r="26" spans="1:22" ht="12.75" customHeight="1" x14ac:dyDescent="0.25">
      <c r="A26" s="81" t="s">
        <v>26</v>
      </c>
      <c r="B26" s="80"/>
      <c r="C26" s="58">
        <v>14723</v>
      </c>
      <c r="D26" s="58">
        <v>14953</v>
      </c>
      <c r="E26" s="58">
        <v>14936</v>
      </c>
      <c r="F26" s="58">
        <v>14366</v>
      </c>
      <c r="G26" s="59">
        <v>58979</v>
      </c>
      <c r="H26" s="58">
        <v>14404</v>
      </c>
      <c r="I26" s="58">
        <v>14204</v>
      </c>
      <c r="J26" s="58">
        <v>14506</v>
      </c>
      <c r="K26" s="58">
        <v>14751</v>
      </c>
      <c r="L26" s="59">
        <v>57865</v>
      </c>
      <c r="M26" s="58">
        <v>17460</v>
      </c>
      <c r="N26" s="58">
        <v>12524</v>
      </c>
      <c r="O26" s="58">
        <v>14161</v>
      </c>
      <c r="P26" s="58">
        <v>13343</v>
      </c>
      <c r="Q26" s="59">
        <v>57487</v>
      </c>
      <c r="R26" s="58">
        <v>12802</v>
      </c>
      <c r="S26" s="58">
        <v>12356</v>
      </c>
      <c r="T26" s="58">
        <v>12612</v>
      </c>
      <c r="U26" s="58" t="s">
        <v>125</v>
      </c>
      <c r="V26" s="59">
        <v>37771</v>
      </c>
    </row>
    <row r="27" spans="1:22" ht="12.75" customHeight="1" x14ac:dyDescent="0.25">
      <c r="A27" s="81" t="s">
        <v>27</v>
      </c>
      <c r="B27" s="80"/>
      <c r="C27" s="58">
        <v>12604</v>
      </c>
      <c r="D27" s="58">
        <v>13208</v>
      </c>
      <c r="E27" s="58">
        <v>13564</v>
      </c>
      <c r="F27" s="58">
        <v>12889</v>
      </c>
      <c r="G27" s="59">
        <v>52264</v>
      </c>
      <c r="H27" s="58">
        <v>13350</v>
      </c>
      <c r="I27" s="58">
        <v>13753</v>
      </c>
      <c r="J27" s="58">
        <v>13963</v>
      </c>
      <c r="K27" s="58">
        <v>14361</v>
      </c>
      <c r="L27" s="59">
        <v>55427</v>
      </c>
      <c r="M27" s="58">
        <v>14662</v>
      </c>
      <c r="N27" s="58">
        <v>14446</v>
      </c>
      <c r="O27" s="58">
        <v>14276</v>
      </c>
      <c r="P27" s="58">
        <v>13267</v>
      </c>
      <c r="Q27" s="59">
        <v>56651</v>
      </c>
      <c r="R27" s="58">
        <v>12605</v>
      </c>
      <c r="S27" s="58">
        <v>10938</v>
      </c>
      <c r="T27" s="58">
        <v>14279</v>
      </c>
      <c r="U27" s="58" t="s">
        <v>125</v>
      </c>
      <c r="V27" s="59">
        <v>37822</v>
      </c>
    </row>
    <row r="28" spans="1:22" ht="12.75" customHeight="1" x14ac:dyDescent="0.25">
      <c r="A28" s="63" t="s">
        <v>28</v>
      </c>
      <c r="B28" s="80"/>
      <c r="C28" s="58">
        <v>45657</v>
      </c>
      <c r="D28" s="58">
        <v>43860</v>
      </c>
      <c r="E28" s="58">
        <v>44210</v>
      </c>
      <c r="F28" s="58">
        <v>45183</v>
      </c>
      <c r="G28" s="59">
        <v>178909</v>
      </c>
      <c r="H28" s="58">
        <v>43905</v>
      </c>
      <c r="I28" s="58">
        <v>43318</v>
      </c>
      <c r="J28" s="58">
        <v>43720</v>
      </c>
      <c r="K28" s="58">
        <v>47475</v>
      </c>
      <c r="L28" s="59">
        <v>178418</v>
      </c>
      <c r="M28" s="58">
        <v>48632</v>
      </c>
      <c r="N28" s="58">
        <v>42643</v>
      </c>
      <c r="O28" s="58">
        <v>46744</v>
      </c>
      <c r="P28" s="58">
        <v>45745</v>
      </c>
      <c r="Q28" s="59">
        <v>183765</v>
      </c>
      <c r="R28" s="58">
        <v>41471</v>
      </c>
      <c r="S28" s="58">
        <v>26983</v>
      </c>
      <c r="T28" s="58">
        <v>36544</v>
      </c>
      <c r="U28" s="58" t="s">
        <v>125</v>
      </c>
      <c r="V28" s="59">
        <v>104999</v>
      </c>
    </row>
    <row r="29" spans="1:22" ht="12.75" customHeight="1" x14ac:dyDescent="0.25">
      <c r="A29" s="81" t="s">
        <v>1</v>
      </c>
      <c r="B29" s="80"/>
      <c r="C29" s="58">
        <v>17456</v>
      </c>
      <c r="D29" s="58">
        <v>17732</v>
      </c>
      <c r="E29" s="58">
        <v>19356</v>
      </c>
      <c r="F29" s="58">
        <v>19751</v>
      </c>
      <c r="G29" s="59">
        <v>74296</v>
      </c>
      <c r="H29" s="58">
        <v>17832</v>
      </c>
      <c r="I29" s="58">
        <v>17238</v>
      </c>
      <c r="J29" s="58">
        <v>19262</v>
      </c>
      <c r="K29" s="58">
        <v>20215</v>
      </c>
      <c r="L29" s="59">
        <v>74546</v>
      </c>
      <c r="M29" s="58">
        <v>19627</v>
      </c>
      <c r="N29" s="58">
        <v>18674</v>
      </c>
      <c r="O29" s="58">
        <v>20723</v>
      </c>
      <c r="P29" s="58">
        <v>19920</v>
      </c>
      <c r="Q29" s="59">
        <v>78944</v>
      </c>
      <c r="R29" s="58">
        <v>16899</v>
      </c>
      <c r="S29" s="58">
        <v>11998</v>
      </c>
      <c r="T29" s="58">
        <v>19509</v>
      </c>
      <c r="U29" s="58" t="s">
        <v>125</v>
      </c>
      <c r="V29" s="59">
        <v>48407</v>
      </c>
    </row>
    <row r="30" spans="1:22" ht="12.75" customHeight="1" x14ac:dyDescent="0.25">
      <c r="A30" s="81" t="s">
        <v>0</v>
      </c>
      <c r="B30" s="80"/>
      <c r="C30" s="58">
        <v>1749</v>
      </c>
      <c r="D30" s="58">
        <v>1692</v>
      </c>
      <c r="E30" s="58">
        <v>1671</v>
      </c>
      <c r="F30" s="58">
        <v>1808</v>
      </c>
      <c r="G30" s="59">
        <v>6920</v>
      </c>
      <c r="H30" s="58">
        <v>1689</v>
      </c>
      <c r="I30" s="58">
        <v>1667</v>
      </c>
      <c r="J30" s="58">
        <v>1706</v>
      </c>
      <c r="K30" s="58">
        <v>1896</v>
      </c>
      <c r="L30" s="59">
        <v>6958</v>
      </c>
      <c r="M30" s="58">
        <v>1626</v>
      </c>
      <c r="N30" s="58">
        <v>1714</v>
      </c>
      <c r="O30" s="58">
        <v>1732</v>
      </c>
      <c r="P30" s="58">
        <v>1918</v>
      </c>
      <c r="Q30" s="59">
        <v>6989</v>
      </c>
      <c r="R30" s="58">
        <v>1537</v>
      </c>
      <c r="S30" s="58">
        <v>1239</v>
      </c>
      <c r="T30" s="58">
        <v>1675</v>
      </c>
      <c r="U30" s="58" t="s">
        <v>125</v>
      </c>
      <c r="V30" s="59">
        <v>4452</v>
      </c>
    </row>
    <row r="31" spans="1:22" ht="12.75" customHeight="1" x14ac:dyDescent="0.25">
      <c r="A31" s="92" t="s">
        <v>18</v>
      </c>
      <c r="B31" s="93"/>
      <c r="C31" s="89">
        <v>117116</v>
      </c>
      <c r="D31" s="89">
        <v>114156</v>
      </c>
      <c r="E31" s="89">
        <v>116928</v>
      </c>
      <c r="F31" s="89">
        <v>120209</v>
      </c>
      <c r="G31" s="83">
        <v>468408</v>
      </c>
      <c r="H31" s="89">
        <v>117550</v>
      </c>
      <c r="I31" s="89">
        <v>116175</v>
      </c>
      <c r="J31" s="89">
        <v>120544</v>
      </c>
      <c r="K31" s="89">
        <v>127558</v>
      </c>
      <c r="L31" s="83">
        <v>481828</v>
      </c>
      <c r="M31" s="89">
        <v>129450</v>
      </c>
      <c r="N31" s="89">
        <v>115401</v>
      </c>
      <c r="O31" s="89">
        <v>122500</v>
      </c>
      <c r="P31" s="89">
        <v>120254</v>
      </c>
      <c r="Q31" s="83">
        <v>487605</v>
      </c>
      <c r="R31" s="89">
        <v>109451</v>
      </c>
      <c r="S31" s="89">
        <v>81871</v>
      </c>
      <c r="T31" s="89">
        <v>104514</v>
      </c>
      <c r="U31" s="89" t="s">
        <v>125</v>
      </c>
      <c r="V31" s="83">
        <v>295836</v>
      </c>
    </row>
    <row r="32" spans="1:22" ht="12.75" customHeight="1" x14ac:dyDescent="0.25">
      <c r="A32" s="70"/>
      <c r="B32" s="70"/>
      <c r="C32" s="29"/>
      <c r="D32" s="29"/>
      <c r="E32" s="29"/>
      <c r="F32" s="29"/>
      <c r="G32" s="29"/>
      <c r="H32" s="51"/>
      <c r="I32" s="51"/>
      <c r="J32" s="51"/>
      <c r="K32" s="51"/>
      <c r="L32" s="51"/>
      <c r="M32" s="51"/>
      <c r="N32" s="51"/>
      <c r="O32" s="51"/>
      <c r="P32" s="51"/>
      <c r="Q32" s="51"/>
      <c r="R32" s="51"/>
      <c r="S32" s="51"/>
      <c r="T32" s="51"/>
      <c r="U32" s="51"/>
      <c r="V32" s="51"/>
    </row>
    <row r="33" spans="1:22" ht="12.75" customHeight="1" x14ac:dyDescent="0.25">
      <c r="A33" s="70"/>
      <c r="B33" s="70"/>
      <c r="C33" s="33"/>
      <c r="D33" s="33"/>
      <c r="E33" s="33"/>
      <c r="F33" s="33"/>
      <c r="G33" s="33"/>
      <c r="H33" s="33"/>
      <c r="I33" s="68"/>
      <c r="J33" s="68"/>
      <c r="K33" s="68"/>
      <c r="L33" s="68"/>
      <c r="M33" s="68"/>
      <c r="N33" s="68"/>
      <c r="O33" s="68"/>
      <c r="P33" s="68"/>
      <c r="Q33" s="68"/>
      <c r="R33" s="68"/>
      <c r="S33" s="68"/>
      <c r="T33" s="68"/>
      <c r="U33" s="68"/>
      <c r="V33" s="68"/>
    </row>
    <row r="34" spans="1:22" x14ac:dyDescent="0.25">
      <c r="A34" s="78" t="s">
        <v>29</v>
      </c>
      <c r="B34" s="78" t="s">
        <v>2</v>
      </c>
      <c r="C34" s="52" t="s">
        <v>111</v>
      </c>
      <c r="D34" s="52" t="s">
        <v>112</v>
      </c>
      <c r="E34" s="52" t="s">
        <v>113</v>
      </c>
      <c r="F34" s="52" t="s">
        <v>114</v>
      </c>
      <c r="G34" s="52" t="s">
        <v>115</v>
      </c>
      <c r="H34" s="53" t="s">
        <v>116</v>
      </c>
      <c r="I34" s="53" t="s">
        <v>117</v>
      </c>
      <c r="J34" s="53" t="s">
        <v>118</v>
      </c>
      <c r="K34" s="53" t="s">
        <v>119</v>
      </c>
      <c r="L34" s="52" t="s">
        <v>149</v>
      </c>
      <c r="M34" s="53" t="s">
        <v>121</v>
      </c>
      <c r="N34" s="53" t="s">
        <v>122</v>
      </c>
      <c r="O34" s="53" t="s">
        <v>123</v>
      </c>
      <c r="P34" s="53" t="s">
        <v>124</v>
      </c>
      <c r="Q34" s="52" t="s">
        <v>150</v>
      </c>
      <c r="R34" s="53" t="s">
        <v>126</v>
      </c>
      <c r="S34" s="53" t="s">
        <v>127</v>
      </c>
      <c r="T34" s="53" t="s">
        <v>128</v>
      </c>
      <c r="U34" s="53" t="s">
        <v>129</v>
      </c>
      <c r="V34" s="52" t="s">
        <v>151</v>
      </c>
    </row>
    <row r="35" spans="1:22" ht="20.25" customHeight="1" x14ac:dyDescent="0.3">
      <c r="A35" s="86" t="s">
        <v>37</v>
      </c>
      <c r="B35" s="79"/>
      <c r="C35" s="29"/>
      <c r="D35" s="29"/>
      <c r="E35" s="29"/>
      <c r="F35" s="29"/>
      <c r="G35" s="29"/>
      <c r="H35" s="51"/>
      <c r="I35" s="51"/>
      <c r="J35" s="51"/>
      <c r="K35" s="51"/>
      <c r="L35" s="51"/>
      <c r="M35" s="51"/>
      <c r="N35" s="51"/>
      <c r="O35" s="51"/>
      <c r="P35" s="51"/>
      <c r="Q35" s="51"/>
      <c r="R35" s="51"/>
      <c r="S35" s="51"/>
      <c r="T35" s="51"/>
      <c r="U35" s="51"/>
      <c r="V35" s="51"/>
    </row>
    <row r="36" spans="1:22" ht="12.75" customHeight="1" x14ac:dyDescent="0.25">
      <c r="A36" s="63" t="s">
        <v>33</v>
      </c>
      <c r="B36" s="54"/>
      <c r="C36" s="58">
        <v>13378</v>
      </c>
      <c r="D36" s="58">
        <v>14024</v>
      </c>
      <c r="E36" s="58">
        <v>13770</v>
      </c>
      <c r="F36" s="58">
        <v>14901</v>
      </c>
      <c r="G36" s="59">
        <v>56073</v>
      </c>
      <c r="H36" s="58">
        <v>13629</v>
      </c>
      <c r="I36" s="58">
        <v>14334</v>
      </c>
      <c r="J36" s="58">
        <v>15120</v>
      </c>
      <c r="K36" s="58">
        <v>15402</v>
      </c>
      <c r="L36" s="59">
        <v>58485</v>
      </c>
      <c r="M36" s="58">
        <v>13514</v>
      </c>
      <c r="N36" s="58">
        <v>14585</v>
      </c>
      <c r="O36" s="58">
        <v>15567</v>
      </c>
      <c r="P36" s="58">
        <v>15209</v>
      </c>
      <c r="Q36" s="59">
        <v>58874</v>
      </c>
      <c r="R36" s="58">
        <v>12765</v>
      </c>
      <c r="S36" s="58">
        <v>10694</v>
      </c>
      <c r="T36" s="58">
        <v>12950</v>
      </c>
      <c r="U36" s="58" t="s">
        <v>125</v>
      </c>
      <c r="V36" s="59">
        <v>36409</v>
      </c>
    </row>
    <row r="37" spans="1:22" ht="12.75" customHeight="1" x14ac:dyDescent="0.25">
      <c r="A37" s="63" t="s">
        <v>71</v>
      </c>
      <c r="B37" s="54"/>
      <c r="C37" s="58">
        <v>1252</v>
      </c>
      <c r="D37" s="58">
        <v>1243</v>
      </c>
      <c r="E37" s="58">
        <v>1299</v>
      </c>
      <c r="F37" s="58">
        <v>1290</v>
      </c>
      <c r="G37" s="59">
        <v>5085</v>
      </c>
      <c r="H37" s="58">
        <v>1312</v>
      </c>
      <c r="I37" s="58">
        <v>1213</v>
      </c>
      <c r="J37" s="58">
        <v>1242</v>
      </c>
      <c r="K37" s="58">
        <v>1302</v>
      </c>
      <c r="L37" s="59">
        <v>5069</v>
      </c>
      <c r="M37" s="58">
        <v>1392</v>
      </c>
      <c r="N37" s="58">
        <v>1356</v>
      </c>
      <c r="O37" s="58">
        <v>1415</v>
      </c>
      <c r="P37" s="58">
        <v>1431</v>
      </c>
      <c r="Q37" s="59">
        <v>5593</v>
      </c>
      <c r="R37" s="58">
        <v>1286</v>
      </c>
      <c r="S37" s="58">
        <v>907</v>
      </c>
      <c r="T37" s="58">
        <v>1244</v>
      </c>
      <c r="U37" s="58" t="s">
        <v>125</v>
      </c>
      <c r="V37" s="59">
        <v>3436</v>
      </c>
    </row>
    <row r="38" spans="1:22" ht="12.75" customHeight="1" x14ac:dyDescent="0.25">
      <c r="A38" s="63" t="s">
        <v>82</v>
      </c>
      <c r="B38" s="54"/>
      <c r="C38" s="58">
        <v>40583</v>
      </c>
      <c r="D38" s="58">
        <v>39736</v>
      </c>
      <c r="E38" s="58">
        <v>40283</v>
      </c>
      <c r="F38" s="58">
        <v>41590</v>
      </c>
      <c r="G38" s="59">
        <v>162193</v>
      </c>
      <c r="H38" s="58">
        <v>43171</v>
      </c>
      <c r="I38" s="58">
        <v>41961</v>
      </c>
      <c r="J38" s="58">
        <v>42254</v>
      </c>
      <c r="K38" s="58">
        <v>42616</v>
      </c>
      <c r="L38" s="59">
        <v>170003</v>
      </c>
      <c r="M38" s="58">
        <v>46516</v>
      </c>
      <c r="N38" s="58">
        <v>40047</v>
      </c>
      <c r="O38" s="58">
        <v>40777</v>
      </c>
      <c r="P38" s="58">
        <v>41146</v>
      </c>
      <c r="Q38" s="59">
        <v>168486</v>
      </c>
      <c r="R38" s="58">
        <v>38498</v>
      </c>
      <c r="S38" s="58">
        <v>28911</v>
      </c>
      <c r="T38" s="58">
        <v>33496</v>
      </c>
      <c r="U38" s="58" t="s">
        <v>125</v>
      </c>
      <c r="V38" s="59">
        <v>100905</v>
      </c>
    </row>
    <row r="39" spans="1:22" ht="12.75" customHeight="1" x14ac:dyDescent="0.25">
      <c r="A39" s="63" t="s">
        <v>35</v>
      </c>
      <c r="B39" s="54"/>
      <c r="C39" s="58">
        <v>1066</v>
      </c>
      <c r="D39" s="58">
        <v>1084</v>
      </c>
      <c r="E39" s="58">
        <v>1444</v>
      </c>
      <c r="F39" s="58">
        <v>1264</v>
      </c>
      <c r="G39" s="59">
        <v>4858</v>
      </c>
      <c r="H39" s="58">
        <v>1060</v>
      </c>
      <c r="I39" s="58">
        <v>1202</v>
      </c>
      <c r="J39" s="58">
        <v>1279</v>
      </c>
      <c r="K39" s="58">
        <v>1269</v>
      </c>
      <c r="L39" s="59">
        <v>4810</v>
      </c>
      <c r="M39" s="58">
        <v>1297</v>
      </c>
      <c r="N39" s="58">
        <v>1181</v>
      </c>
      <c r="O39" s="58">
        <v>1309</v>
      </c>
      <c r="P39" s="58">
        <v>1258</v>
      </c>
      <c r="Q39" s="59">
        <v>5044</v>
      </c>
      <c r="R39" s="58">
        <v>1147</v>
      </c>
      <c r="S39" s="58">
        <v>908</v>
      </c>
      <c r="T39" s="58">
        <v>1038</v>
      </c>
      <c r="U39" s="58" t="s">
        <v>125</v>
      </c>
      <c r="V39" s="59">
        <v>3093</v>
      </c>
    </row>
    <row r="40" spans="1:22" ht="12.75" customHeight="1" x14ac:dyDescent="0.25">
      <c r="A40" s="63" t="s">
        <v>72</v>
      </c>
      <c r="B40" s="54"/>
      <c r="C40" s="58">
        <v>5986</v>
      </c>
      <c r="D40" s="58">
        <v>5127</v>
      </c>
      <c r="E40" s="58">
        <v>4720</v>
      </c>
      <c r="F40" s="58">
        <v>5899</v>
      </c>
      <c r="G40" s="59">
        <v>21733</v>
      </c>
      <c r="H40" s="58">
        <v>4920</v>
      </c>
      <c r="I40" s="58">
        <v>4536</v>
      </c>
      <c r="J40" s="58">
        <v>4649</v>
      </c>
      <c r="K40" s="58">
        <v>4770</v>
      </c>
      <c r="L40" s="59">
        <v>18875</v>
      </c>
      <c r="M40" s="58">
        <v>4739</v>
      </c>
      <c r="N40" s="58">
        <v>4447</v>
      </c>
      <c r="O40" s="58">
        <v>4537</v>
      </c>
      <c r="P40" s="58">
        <v>4797</v>
      </c>
      <c r="Q40" s="59">
        <v>18519</v>
      </c>
      <c r="R40" s="58">
        <v>4400</v>
      </c>
      <c r="S40" s="58">
        <v>3144</v>
      </c>
      <c r="T40" s="58">
        <v>3325</v>
      </c>
      <c r="U40" s="58" t="s">
        <v>125</v>
      </c>
      <c r="V40" s="59">
        <v>10868</v>
      </c>
    </row>
    <row r="41" spans="1:22" ht="12.75" customHeight="1" x14ac:dyDescent="0.25">
      <c r="A41" s="63" t="s">
        <v>36</v>
      </c>
      <c r="B41" s="54"/>
      <c r="C41" s="58">
        <v>13079</v>
      </c>
      <c r="D41" s="58">
        <v>13588</v>
      </c>
      <c r="E41" s="58">
        <v>12168</v>
      </c>
      <c r="F41" s="58">
        <v>13281</v>
      </c>
      <c r="G41" s="59">
        <v>52116</v>
      </c>
      <c r="H41" s="58">
        <v>13656</v>
      </c>
      <c r="I41" s="58">
        <v>13347</v>
      </c>
      <c r="J41" s="58">
        <v>13746</v>
      </c>
      <c r="K41" s="58">
        <v>15348</v>
      </c>
      <c r="L41" s="59">
        <v>56096</v>
      </c>
      <c r="M41" s="58">
        <v>14748</v>
      </c>
      <c r="N41" s="58">
        <v>15068</v>
      </c>
      <c r="O41" s="58">
        <v>15809</v>
      </c>
      <c r="P41" s="58">
        <v>16595</v>
      </c>
      <c r="Q41" s="59">
        <v>62220</v>
      </c>
      <c r="R41" s="58">
        <v>14253</v>
      </c>
      <c r="S41" s="58">
        <v>10376</v>
      </c>
      <c r="T41" s="58">
        <v>11901</v>
      </c>
      <c r="U41" s="58" t="s">
        <v>125</v>
      </c>
      <c r="V41" s="59">
        <v>36529</v>
      </c>
    </row>
    <row r="42" spans="1:22" ht="12.75" customHeight="1" x14ac:dyDescent="0.25">
      <c r="A42" s="63" t="s">
        <v>34</v>
      </c>
      <c r="B42" s="54"/>
      <c r="C42" s="58">
        <v>1497</v>
      </c>
      <c r="D42" s="58">
        <v>1402</v>
      </c>
      <c r="E42" s="58">
        <v>1346</v>
      </c>
      <c r="F42" s="58">
        <v>1596</v>
      </c>
      <c r="G42" s="59">
        <v>5840</v>
      </c>
      <c r="H42" s="58">
        <v>1443</v>
      </c>
      <c r="I42" s="58">
        <v>1346</v>
      </c>
      <c r="J42" s="58">
        <v>1444</v>
      </c>
      <c r="K42" s="58">
        <v>1515</v>
      </c>
      <c r="L42" s="59">
        <v>5748</v>
      </c>
      <c r="M42" s="58">
        <v>1436</v>
      </c>
      <c r="N42" s="58">
        <v>1457</v>
      </c>
      <c r="O42" s="58">
        <v>1579</v>
      </c>
      <c r="P42" s="58">
        <v>1451</v>
      </c>
      <c r="Q42" s="59">
        <v>5923</v>
      </c>
      <c r="R42" s="58">
        <v>1335</v>
      </c>
      <c r="S42" s="58">
        <v>930</v>
      </c>
      <c r="T42" s="58">
        <v>1100</v>
      </c>
      <c r="U42" s="58" t="s">
        <v>125</v>
      </c>
      <c r="V42" s="59">
        <v>3365</v>
      </c>
    </row>
    <row r="43" spans="1:22" ht="12.75" customHeight="1" x14ac:dyDescent="0.25">
      <c r="A43" s="63" t="s">
        <v>73</v>
      </c>
      <c r="B43" s="54"/>
      <c r="C43" s="58">
        <v>3459</v>
      </c>
      <c r="D43" s="58">
        <v>3872</v>
      </c>
      <c r="E43" s="58">
        <v>3524</v>
      </c>
      <c r="F43" s="58">
        <v>3735</v>
      </c>
      <c r="G43" s="59">
        <v>14589</v>
      </c>
      <c r="H43" s="58">
        <v>3603</v>
      </c>
      <c r="I43" s="58">
        <v>3752</v>
      </c>
      <c r="J43" s="58">
        <v>3438</v>
      </c>
      <c r="K43" s="58">
        <v>3548</v>
      </c>
      <c r="L43" s="59">
        <v>14342</v>
      </c>
      <c r="M43" s="58">
        <v>3552</v>
      </c>
      <c r="N43" s="58">
        <v>4036</v>
      </c>
      <c r="O43" s="58">
        <v>3982</v>
      </c>
      <c r="P43" s="58">
        <v>4258</v>
      </c>
      <c r="Q43" s="59">
        <v>15828</v>
      </c>
      <c r="R43" s="58">
        <v>3868</v>
      </c>
      <c r="S43" s="58">
        <v>2795</v>
      </c>
      <c r="T43" s="58">
        <v>4090</v>
      </c>
      <c r="U43" s="58" t="s">
        <v>125</v>
      </c>
      <c r="V43" s="59">
        <v>10753</v>
      </c>
    </row>
    <row r="44" spans="1:22" ht="12.75" customHeight="1" x14ac:dyDescent="0.25">
      <c r="A44" s="63" t="s">
        <v>85</v>
      </c>
      <c r="B44" s="54"/>
      <c r="C44" s="58">
        <v>1110</v>
      </c>
      <c r="D44" s="58">
        <v>1145</v>
      </c>
      <c r="E44" s="58">
        <v>1699</v>
      </c>
      <c r="F44" s="58">
        <v>1861</v>
      </c>
      <c r="G44" s="59">
        <v>5815</v>
      </c>
      <c r="H44" s="58">
        <v>1333</v>
      </c>
      <c r="I44" s="58">
        <v>1463</v>
      </c>
      <c r="J44" s="58">
        <v>1596</v>
      </c>
      <c r="K44" s="58">
        <v>1686</v>
      </c>
      <c r="L44" s="59">
        <v>6079</v>
      </c>
      <c r="M44" s="58">
        <v>1630</v>
      </c>
      <c r="N44" s="58">
        <v>1864</v>
      </c>
      <c r="O44" s="58">
        <v>1797</v>
      </c>
      <c r="P44" s="58">
        <v>2050</v>
      </c>
      <c r="Q44" s="59">
        <v>7342</v>
      </c>
      <c r="R44" s="58">
        <v>1815</v>
      </c>
      <c r="S44" s="58">
        <v>1774</v>
      </c>
      <c r="T44" s="58">
        <v>2121</v>
      </c>
      <c r="U44" s="58" t="s">
        <v>125</v>
      </c>
      <c r="V44" s="59">
        <v>5710</v>
      </c>
    </row>
    <row r="45" spans="1:22" ht="12.75" customHeight="1" x14ac:dyDescent="0.25">
      <c r="A45" s="90" t="s">
        <v>17</v>
      </c>
      <c r="B45" s="69"/>
      <c r="C45" s="65">
        <v>81409</v>
      </c>
      <c r="D45" s="65">
        <v>81222</v>
      </c>
      <c r="E45" s="65">
        <v>80253</v>
      </c>
      <c r="F45" s="65">
        <v>85417</v>
      </c>
      <c r="G45" s="82">
        <v>328302</v>
      </c>
      <c r="H45" s="65">
        <v>84128</v>
      </c>
      <c r="I45" s="65">
        <v>83153</v>
      </c>
      <c r="J45" s="65">
        <v>84769</v>
      </c>
      <c r="K45" s="65">
        <v>87457</v>
      </c>
      <c r="L45" s="82">
        <v>339506</v>
      </c>
      <c r="M45" s="65">
        <v>88823</v>
      </c>
      <c r="N45" s="65">
        <v>84042</v>
      </c>
      <c r="O45" s="65">
        <v>86771</v>
      </c>
      <c r="P45" s="65">
        <v>88195</v>
      </c>
      <c r="Q45" s="82">
        <v>347831</v>
      </c>
      <c r="R45" s="65">
        <v>79367</v>
      </c>
      <c r="S45" s="65">
        <v>60438</v>
      </c>
      <c r="T45" s="65">
        <v>71263</v>
      </c>
      <c r="U45" s="65" t="s">
        <v>125</v>
      </c>
      <c r="V45" s="82">
        <v>211068</v>
      </c>
    </row>
    <row r="46" spans="1:22" x14ac:dyDescent="0.25">
      <c r="A46" s="73"/>
      <c r="B46" s="73"/>
      <c r="C46" s="29"/>
      <c r="D46" s="29"/>
      <c r="E46" s="29"/>
      <c r="F46" s="29"/>
      <c r="G46" s="29"/>
      <c r="H46" s="29"/>
      <c r="I46" s="29"/>
      <c r="J46" s="29"/>
      <c r="K46" s="29"/>
      <c r="L46" s="29"/>
      <c r="M46" s="29"/>
      <c r="N46" s="29"/>
      <c r="O46" s="29"/>
      <c r="P46" s="29"/>
      <c r="Q46" s="29"/>
      <c r="R46" s="29"/>
      <c r="S46" s="29"/>
      <c r="T46" s="29"/>
      <c r="U46" s="29"/>
      <c r="V46" s="29"/>
    </row>
    <row r="47" spans="1:22" ht="20.25" customHeight="1" x14ac:dyDescent="0.3">
      <c r="A47" s="87" t="s">
        <v>32</v>
      </c>
      <c r="B47" s="33"/>
      <c r="C47" s="83"/>
      <c r="D47" s="83"/>
      <c r="E47" s="83"/>
      <c r="F47" s="83"/>
      <c r="G47" s="29"/>
      <c r="H47" s="83"/>
      <c r="I47" s="83"/>
      <c r="J47" s="83"/>
      <c r="K47" s="83"/>
      <c r="L47" s="29"/>
      <c r="M47" s="83"/>
      <c r="N47" s="83"/>
      <c r="O47" s="83"/>
      <c r="P47" s="83"/>
      <c r="Q47" s="29"/>
      <c r="R47" s="83"/>
      <c r="S47" s="83"/>
      <c r="T47" s="83"/>
      <c r="U47" s="83"/>
      <c r="V47" s="29"/>
    </row>
    <row r="48" spans="1:22" ht="12.75" customHeight="1" x14ac:dyDescent="0.25">
      <c r="A48" s="63" t="s">
        <v>33</v>
      </c>
      <c r="B48" s="84"/>
      <c r="C48" s="58">
        <v>22336</v>
      </c>
      <c r="D48" s="58">
        <v>22748</v>
      </c>
      <c r="E48" s="58">
        <v>24695</v>
      </c>
      <c r="F48" s="58">
        <v>25431</v>
      </c>
      <c r="G48" s="59">
        <v>95210</v>
      </c>
      <c r="H48" s="58">
        <v>22342</v>
      </c>
      <c r="I48" s="58">
        <v>21605</v>
      </c>
      <c r="J48" s="58">
        <v>25550</v>
      </c>
      <c r="K48" s="58">
        <v>26899</v>
      </c>
      <c r="L48" s="59">
        <v>96396</v>
      </c>
      <c r="M48" s="58">
        <v>25105</v>
      </c>
      <c r="N48" s="58">
        <v>23682</v>
      </c>
      <c r="O48" s="58">
        <v>26422</v>
      </c>
      <c r="P48" s="58">
        <v>25844</v>
      </c>
      <c r="Q48" s="59">
        <v>101053</v>
      </c>
      <c r="R48" s="58">
        <v>21941</v>
      </c>
      <c r="S48" s="58">
        <v>20223</v>
      </c>
      <c r="T48" s="58">
        <v>26970</v>
      </c>
      <c r="U48" s="58" t="s">
        <v>125</v>
      </c>
      <c r="V48" s="59">
        <v>69134</v>
      </c>
    </row>
    <row r="49" spans="1:22" ht="12.75" customHeight="1" x14ac:dyDescent="0.25">
      <c r="A49" s="63" t="s">
        <v>71</v>
      </c>
      <c r="B49" s="84"/>
      <c r="C49" s="58">
        <v>1496</v>
      </c>
      <c r="D49" s="58">
        <v>1679</v>
      </c>
      <c r="E49" s="58">
        <v>1436</v>
      </c>
      <c r="F49" s="58">
        <v>1526</v>
      </c>
      <c r="G49" s="59">
        <v>6137</v>
      </c>
      <c r="H49" s="58">
        <v>1834</v>
      </c>
      <c r="I49" s="58">
        <v>2139</v>
      </c>
      <c r="J49" s="58">
        <v>2364</v>
      </c>
      <c r="K49" s="58">
        <v>2147</v>
      </c>
      <c r="L49" s="59">
        <v>8483</v>
      </c>
      <c r="M49" s="58">
        <v>2333</v>
      </c>
      <c r="N49" s="58">
        <v>2148</v>
      </c>
      <c r="O49" s="58">
        <v>2258</v>
      </c>
      <c r="P49" s="58">
        <v>2072</v>
      </c>
      <c r="Q49" s="59">
        <v>8811</v>
      </c>
      <c r="R49" s="58">
        <v>2272</v>
      </c>
      <c r="S49" s="58">
        <v>1463</v>
      </c>
      <c r="T49" s="58">
        <v>2065</v>
      </c>
      <c r="U49" s="58" t="s">
        <v>125</v>
      </c>
      <c r="V49" s="59">
        <v>5800</v>
      </c>
    </row>
    <row r="50" spans="1:22" ht="12.75" customHeight="1" x14ac:dyDescent="0.25">
      <c r="A50" s="63" t="s">
        <v>82</v>
      </c>
      <c r="B50" s="84"/>
      <c r="C50" s="58">
        <v>64411</v>
      </c>
      <c r="D50" s="58">
        <v>62420</v>
      </c>
      <c r="E50" s="58">
        <v>63984</v>
      </c>
      <c r="F50" s="58">
        <v>65417</v>
      </c>
      <c r="G50" s="59">
        <v>256232</v>
      </c>
      <c r="H50" s="58">
        <v>65693</v>
      </c>
      <c r="I50" s="58">
        <v>65339</v>
      </c>
      <c r="J50" s="58">
        <v>63820</v>
      </c>
      <c r="K50" s="58">
        <v>68132</v>
      </c>
      <c r="L50" s="59">
        <v>262984</v>
      </c>
      <c r="M50" s="58">
        <v>73329</v>
      </c>
      <c r="N50" s="58">
        <v>62569</v>
      </c>
      <c r="O50" s="58">
        <v>65930</v>
      </c>
      <c r="P50" s="58">
        <v>64893</v>
      </c>
      <c r="Q50" s="59">
        <v>266721</v>
      </c>
      <c r="R50" s="58">
        <v>58533</v>
      </c>
      <c r="S50" s="58">
        <v>42516</v>
      </c>
      <c r="T50" s="58">
        <v>54834</v>
      </c>
      <c r="U50" s="58" t="s">
        <v>125</v>
      </c>
      <c r="V50" s="59">
        <v>155883</v>
      </c>
    </row>
    <row r="51" spans="1:22" ht="12.75" customHeight="1" x14ac:dyDescent="0.25">
      <c r="A51" s="63" t="s">
        <v>35</v>
      </c>
      <c r="B51" s="84"/>
      <c r="C51" s="58">
        <v>1405</v>
      </c>
      <c r="D51" s="58">
        <v>1446</v>
      </c>
      <c r="E51" s="58">
        <v>1274</v>
      </c>
      <c r="F51" s="58">
        <v>1285</v>
      </c>
      <c r="G51" s="59">
        <v>5410</v>
      </c>
      <c r="H51" s="58">
        <v>1290</v>
      </c>
      <c r="I51" s="58">
        <v>1475</v>
      </c>
      <c r="J51" s="58">
        <v>1408</v>
      </c>
      <c r="K51" s="58">
        <v>1475</v>
      </c>
      <c r="L51" s="59">
        <v>5648</v>
      </c>
      <c r="M51" s="58">
        <v>1550</v>
      </c>
      <c r="N51" s="58">
        <v>1368</v>
      </c>
      <c r="O51" s="58">
        <v>1442</v>
      </c>
      <c r="P51" s="58">
        <v>1490</v>
      </c>
      <c r="Q51" s="59">
        <v>5850</v>
      </c>
      <c r="R51" s="58">
        <v>1458</v>
      </c>
      <c r="S51" s="58">
        <v>1270</v>
      </c>
      <c r="T51" s="58">
        <v>1220</v>
      </c>
      <c r="U51" s="58" t="s">
        <v>125</v>
      </c>
      <c r="V51" s="59">
        <v>3948</v>
      </c>
    </row>
    <row r="52" spans="1:22" ht="12.75" customHeight="1" x14ac:dyDescent="0.25">
      <c r="A52" s="63" t="s">
        <v>72</v>
      </c>
      <c r="B52" s="84"/>
      <c r="C52" s="58">
        <v>3550</v>
      </c>
      <c r="D52" s="58">
        <v>3690</v>
      </c>
      <c r="E52" s="58">
        <v>3690</v>
      </c>
      <c r="F52" s="58">
        <v>3627</v>
      </c>
      <c r="G52" s="59">
        <v>14557</v>
      </c>
      <c r="H52" s="58">
        <v>3163</v>
      </c>
      <c r="I52" s="58">
        <v>3234</v>
      </c>
      <c r="J52" s="58">
        <v>3743</v>
      </c>
      <c r="K52" s="58">
        <v>3793</v>
      </c>
      <c r="L52" s="59">
        <v>13934</v>
      </c>
      <c r="M52" s="58">
        <v>3505</v>
      </c>
      <c r="N52" s="58">
        <v>3742</v>
      </c>
      <c r="O52" s="58">
        <v>3402</v>
      </c>
      <c r="P52" s="58">
        <v>3220</v>
      </c>
      <c r="Q52" s="59">
        <v>13869</v>
      </c>
      <c r="R52" s="58">
        <v>3031</v>
      </c>
      <c r="S52" s="58">
        <v>1856</v>
      </c>
      <c r="T52" s="58">
        <v>1754</v>
      </c>
      <c r="U52" s="58" t="s">
        <v>125</v>
      </c>
      <c r="V52" s="59">
        <v>6641</v>
      </c>
    </row>
    <row r="53" spans="1:22" ht="12.75" customHeight="1" x14ac:dyDescent="0.25">
      <c r="A53" s="63" t="s">
        <v>36</v>
      </c>
      <c r="B53" s="84"/>
      <c r="C53" s="58">
        <v>11124</v>
      </c>
      <c r="D53" s="58">
        <v>11040</v>
      </c>
      <c r="E53" s="58">
        <v>10341</v>
      </c>
      <c r="F53" s="58">
        <v>10777</v>
      </c>
      <c r="G53" s="59">
        <v>43282</v>
      </c>
      <c r="H53" s="58">
        <v>10052</v>
      </c>
      <c r="I53" s="58">
        <v>11343</v>
      </c>
      <c r="J53" s="58">
        <v>11735</v>
      </c>
      <c r="K53" s="58">
        <v>12300</v>
      </c>
      <c r="L53" s="59">
        <v>45431</v>
      </c>
      <c r="M53" s="58">
        <v>12133</v>
      </c>
      <c r="N53" s="58">
        <v>11268</v>
      </c>
      <c r="O53" s="58">
        <v>12354</v>
      </c>
      <c r="P53" s="58">
        <v>11600</v>
      </c>
      <c r="Q53" s="59">
        <v>47356</v>
      </c>
      <c r="R53" s="58">
        <v>12221</v>
      </c>
      <c r="S53" s="58">
        <v>8327</v>
      </c>
      <c r="T53" s="58">
        <v>8858</v>
      </c>
      <c r="U53" s="58" t="s">
        <v>125</v>
      </c>
      <c r="V53" s="59">
        <v>29406</v>
      </c>
    </row>
    <row r="54" spans="1:22" ht="12.75" customHeight="1" x14ac:dyDescent="0.25">
      <c r="A54" s="63" t="s">
        <v>34</v>
      </c>
      <c r="B54" s="84"/>
      <c r="C54" s="58">
        <v>1488</v>
      </c>
      <c r="D54" s="58">
        <v>1372</v>
      </c>
      <c r="E54" s="58">
        <v>1942</v>
      </c>
      <c r="F54" s="58">
        <v>1551</v>
      </c>
      <c r="G54" s="59">
        <v>6353</v>
      </c>
      <c r="H54" s="58">
        <v>1618</v>
      </c>
      <c r="I54" s="58">
        <v>1671</v>
      </c>
      <c r="J54" s="58">
        <v>2046</v>
      </c>
      <c r="K54" s="58">
        <v>2186</v>
      </c>
      <c r="L54" s="59">
        <v>7521</v>
      </c>
      <c r="M54" s="58">
        <v>1431</v>
      </c>
      <c r="N54" s="58">
        <v>1757</v>
      </c>
      <c r="O54" s="58">
        <v>1939</v>
      </c>
      <c r="P54" s="58">
        <v>1714</v>
      </c>
      <c r="Q54" s="59">
        <v>6841</v>
      </c>
      <c r="R54" s="58">
        <v>1816</v>
      </c>
      <c r="S54" s="58">
        <v>1026</v>
      </c>
      <c r="T54" s="58">
        <v>1593</v>
      </c>
      <c r="U54" s="58" t="s">
        <v>125</v>
      </c>
      <c r="V54" s="59">
        <v>4434</v>
      </c>
    </row>
    <row r="55" spans="1:22" ht="12.75" customHeight="1" x14ac:dyDescent="0.25">
      <c r="A55" s="63" t="s">
        <v>73</v>
      </c>
      <c r="B55" s="84"/>
      <c r="C55" s="58">
        <v>9956</v>
      </c>
      <c r="D55" s="58">
        <v>8367</v>
      </c>
      <c r="E55" s="58">
        <v>8150</v>
      </c>
      <c r="F55" s="58">
        <v>9136</v>
      </c>
      <c r="G55" s="59">
        <v>35608</v>
      </c>
      <c r="H55" s="58">
        <v>10246</v>
      </c>
      <c r="I55" s="58">
        <v>8007</v>
      </c>
      <c r="J55" s="58">
        <v>8487</v>
      </c>
      <c r="K55" s="58">
        <v>9074</v>
      </c>
      <c r="L55" s="59">
        <v>35813</v>
      </c>
      <c r="M55" s="58">
        <v>8697</v>
      </c>
      <c r="N55" s="58">
        <v>7451</v>
      </c>
      <c r="O55" s="58">
        <v>7285</v>
      </c>
      <c r="P55" s="58">
        <v>7831</v>
      </c>
      <c r="Q55" s="59">
        <v>31265</v>
      </c>
      <c r="R55" s="58">
        <v>6911</v>
      </c>
      <c r="S55" s="58">
        <v>4124</v>
      </c>
      <c r="T55" s="58">
        <v>5811</v>
      </c>
      <c r="U55" s="58" t="s">
        <v>125</v>
      </c>
      <c r="V55" s="59">
        <v>16846</v>
      </c>
    </row>
    <row r="56" spans="1:22" ht="12.75" customHeight="1" x14ac:dyDescent="0.25">
      <c r="A56" s="63" t="s">
        <v>85</v>
      </c>
      <c r="B56" s="84"/>
      <c r="C56" s="58">
        <v>1349</v>
      </c>
      <c r="D56" s="58">
        <v>1395</v>
      </c>
      <c r="E56" s="58">
        <v>1417</v>
      </c>
      <c r="F56" s="58">
        <v>1459</v>
      </c>
      <c r="G56" s="59">
        <v>5620</v>
      </c>
      <c r="H56" s="58">
        <v>1311</v>
      </c>
      <c r="I56" s="58">
        <v>1362</v>
      </c>
      <c r="J56" s="58">
        <v>1391</v>
      </c>
      <c r="K56" s="58">
        <v>1553</v>
      </c>
      <c r="L56" s="59">
        <v>5617</v>
      </c>
      <c r="M56" s="58">
        <v>1366</v>
      </c>
      <c r="N56" s="58">
        <v>1415</v>
      </c>
      <c r="O56" s="58">
        <v>1468</v>
      </c>
      <c r="P56" s="58">
        <v>1590</v>
      </c>
      <c r="Q56" s="59">
        <v>5839</v>
      </c>
      <c r="R56" s="58">
        <v>1268</v>
      </c>
      <c r="S56" s="58">
        <v>1066</v>
      </c>
      <c r="T56" s="58">
        <v>1410</v>
      </c>
      <c r="U56" s="58" t="s">
        <v>125</v>
      </c>
      <c r="V56" s="59">
        <v>3744</v>
      </c>
    </row>
    <row r="57" spans="1:22" ht="15.55" x14ac:dyDescent="0.25">
      <c r="A57" s="92" t="s">
        <v>18</v>
      </c>
      <c r="B57" s="93"/>
      <c r="C57" s="89">
        <v>117116</v>
      </c>
      <c r="D57" s="89">
        <v>114156</v>
      </c>
      <c r="E57" s="89">
        <v>116928</v>
      </c>
      <c r="F57" s="89">
        <v>120209</v>
      </c>
      <c r="G57" s="94">
        <v>468408</v>
      </c>
      <c r="H57" s="89">
        <v>117550</v>
      </c>
      <c r="I57" s="89">
        <v>116175</v>
      </c>
      <c r="J57" s="89">
        <v>120544</v>
      </c>
      <c r="K57" s="89">
        <v>127558</v>
      </c>
      <c r="L57" s="94">
        <v>481828</v>
      </c>
      <c r="M57" s="89">
        <v>129450</v>
      </c>
      <c r="N57" s="89">
        <v>115401</v>
      </c>
      <c r="O57" s="89">
        <v>122500</v>
      </c>
      <c r="P57" s="89">
        <v>120254</v>
      </c>
      <c r="Q57" s="94">
        <v>487605</v>
      </c>
      <c r="R57" s="89">
        <v>109451</v>
      </c>
      <c r="S57" s="89">
        <v>81871</v>
      </c>
      <c r="T57" s="89">
        <v>104514</v>
      </c>
      <c r="U57" s="89" t="s">
        <v>125</v>
      </c>
      <c r="V57" s="94">
        <v>295836</v>
      </c>
    </row>
    <row r="58" spans="1:22" ht="13.85" x14ac:dyDescent="0.25">
      <c r="A58" s="4"/>
      <c r="B58" s="4"/>
    </row>
    <row r="59" spans="1:22" ht="14.4" x14ac:dyDescent="0.25">
      <c r="A59" s="50" t="s">
        <v>84</v>
      </c>
    </row>
    <row r="60" spans="1:22" ht="13.85" x14ac:dyDescent="0.25">
      <c r="A60" s="51" t="s">
        <v>87</v>
      </c>
      <c r="B60" s="5"/>
    </row>
    <row r="61" spans="1:22" x14ac:dyDescent="0.25">
      <c r="A61" s="51" t="s">
        <v>83</v>
      </c>
    </row>
    <row r="62" spans="1:22" x14ac:dyDescent="0.25">
      <c r="A62" s="51" t="s">
        <v>146</v>
      </c>
    </row>
    <row r="63" spans="1:22" x14ac:dyDescent="0.25">
      <c r="A63" s="51"/>
    </row>
    <row r="64" spans="1:22" ht="14.4" x14ac:dyDescent="0.3">
      <c r="A64" s="49" t="s">
        <v>145</v>
      </c>
    </row>
  </sheetData>
  <phoneticPr fontId="0" type="noConversion"/>
  <hyperlinks>
    <hyperlink ref="A64" location="Title!A1" display="Return to Title and Contents" xr:uid="{8BD3BE3C-BD40-45EB-B625-036ED3530675}"/>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Title</vt:lpstr>
      <vt:lpstr>Notes</vt:lpstr>
      <vt:lpstr>VE</vt:lpstr>
      <vt:lpstr>VI</vt:lpstr>
      <vt:lpstr>CE</vt:lpstr>
      <vt:lpstr>CEp</vt:lpstr>
      <vt:lpstr>CI</vt:lpstr>
      <vt:lpstr>CIp</vt:lpstr>
      <vt:lpstr>UK</vt:lpstr>
      <vt:lpstr>NE</vt:lpstr>
      <vt:lpstr>NW</vt:lpstr>
      <vt:lpstr>YH</vt:lpstr>
      <vt:lpstr>EM</vt:lpstr>
      <vt:lpstr>WM</vt:lpstr>
      <vt:lpstr>EA</vt:lpstr>
      <vt:lpstr>LO</vt:lpstr>
      <vt:lpstr>SE</vt:lpstr>
      <vt:lpstr>SW</vt:lpstr>
      <vt:lpstr>EN</vt:lpstr>
      <vt:lpstr>WA</vt:lpstr>
      <vt:lpstr>SC</vt:lpstr>
      <vt:lpstr>NI</vt:lpstr>
      <vt:lpstr>ZA</vt:lpstr>
      <vt:lpstr>ZB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- 2020 Q3 - Accompanying Tables</dc:title>
  <dc:creator>HM Revenue and Customs</dc:creator>
  <cp:keywords>trade statistics, regional trade statistics, trade, 2020 trade, 2020 q2 trade, regional trade, trade in goods, trade in goods statistics, regional trade in goods, hmrc trade statistics,</cp:keywords>
  <cp:lastModifiedBy>Watts, Bev (Corp Comms Digital Communications)</cp:lastModifiedBy>
  <cp:lastPrinted>2020-11-27T16:20:55Z</cp:lastPrinted>
  <dcterms:created xsi:type="dcterms:W3CDTF">2003-07-03T08:06:22Z</dcterms:created>
  <dcterms:modified xsi:type="dcterms:W3CDTF">2020-12-10T16:08:28Z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ies>
</file>