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458D5C04-D6B7-4296-90DF-AA3574497F17}" xr6:coauthVersionLast="46" xr6:coauthVersionMax="46" xr10:uidLastSave="{00000000-0000-0000-0000-000000000000}"/>
  <bookViews>
    <workbookView xWindow="-120" yWindow="-120" windowWidth="29040" windowHeight="1584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<sst xmlns="http://schemas.openxmlformats.org/spreadsheetml/2006/main" count="103" uniqueCount="69">
  <si>
    <t>Imports Time Series</t>
  </si>
  <si>
    <t>Month</t>
  </si>
  <si>
    <t>Total Imports (£)</t>
  </si>
  <si>
    <t>Total Imports Excl Non-Monetary Gold (£)</t>
  </si>
  <si>
    <t>Non-Monetary Gold Imports (£)</t>
  </si>
  <si>
    <t>Source: HM Revenue and Customs Overseas Trade Statistics</t>
  </si>
  <si>
    <t>Note: 2021 and 2022 data is provisional</t>
  </si>
  <si>
    <t>Exports Time Series</t>
  </si>
  <si>
    <t>Total Exports (£)</t>
  </si>
  <si>
    <t>Total Exports Excl Non-Monetary Gold (£)</t>
  </si>
  <si>
    <t>Non-Monetary Gold Exports (£)</t>
  </si>
  <si>
    <t>Total Non-Monetary Gold Imports by Country (March 2022)</t>
  </si>
  <si>
    <t>Country</t>
  </si>
  <si>
    <t>SWITZERLAND</t>
  </si>
  <si>
    <t>CANADA</t>
  </si>
  <si>
    <t>UNITED STATES</t>
  </si>
  <si>
    <t>KAZAKHSTAN</t>
  </si>
  <si>
    <t>JAPAN</t>
  </si>
  <si>
    <t>MEXICO</t>
  </si>
  <si>
    <t>SPAIN</t>
  </si>
  <si>
    <t>SOUTH AFRICA</t>
  </si>
  <si>
    <t>BRAZIL</t>
  </si>
  <si>
    <t>UAE</t>
  </si>
  <si>
    <t>SWEDEN</t>
  </si>
  <si>
    <t>THAILAND</t>
  </si>
  <si>
    <t>AUSTRIA</t>
  </si>
  <si>
    <t>HONG KONG</t>
  </si>
  <si>
    <t>GERMANY</t>
  </si>
  <si>
    <t>ITALY</t>
  </si>
  <si>
    <t>SINGAPORE</t>
  </si>
  <si>
    <t>CYPRUS</t>
  </si>
  <si>
    <t>IRELAND</t>
  </si>
  <si>
    <t>CHINA</t>
  </si>
  <si>
    <t>ESTONIA</t>
  </si>
  <si>
    <t>BELGIUM</t>
  </si>
  <si>
    <t>CZECHIA</t>
  </si>
  <si>
    <t>ISRAEL</t>
  </si>
  <si>
    <t>DENMARK</t>
  </si>
  <si>
    <t>FRANCE</t>
  </si>
  <si>
    <t>AUSTRALIA</t>
  </si>
  <si>
    <t>NETHERLANDS</t>
  </si>
  <si>
    <t>TURKEY</t>
  </si>
  <si>
    <t>Note: 2022 data is provisional</t>
  </si>
  <si>
    <t>Total Non-EU Non-Monetary Gold Exports by Country (March 2022)</t>
  </si>
  <si>
    <t>PAKISTAN</t>
  </si>
  <si>
    <t>LUXEMBOURG</t>
  </si>
  <si>
    <t>ICELAND</t>
  </si>
  <si>
    <t>MACAO</t>
  </si>
  <si>
    <t>NORWAY</t>
  </si>
  <si>
    <t>INDIA</t>
  </si>
  <si>
    <t>VIETNAM</t>
  </si>
  <si>
    <t>PORTUGAL</t>
  </si>
  <si>
    <t>SAUDI ARABIA</t>
  </si>
  <si>
    <t>FINLAND</t>
  </si>
  <si>
    <t>SOUTH KOREA</t>
  </si>
  <si>
    <t>POLAND</t>
  </si>
  <si>
    <t>KUWAIT</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</si>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</sst>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41">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0" fillId="0" borderId="0" xfId="0" applyFont="1" applyAlignment="1">
      <alignment vertical="top" wrapText="1"/>
    </xf>
    <xf numFmtId="3" fontId="10" fillId="0" borderId="0" xfId="0" applyNumberFormat="1" applyFont="1" applyAlignment="1">
      <alignment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0" fontId="0" fillId="0" borderId="26" xfId="0" applyBorder="1" applyAlignment="1">
      <alignment vertical="top" wrapText="1"/>
    </xf>
    <xf numFmtId="3" fontId="10" fillId="0" borderId="12" xfId="0" applyNumberFormat="1" applyFont="1" applyBorder="1" applyAlignment="1">
      <alignment vertical="top" wrapText="1"/>
    </xf>
    <xf numFmtId="3" fontId="10" fillId="0" borderId="27" xfId="0" applyNumberFormat="1"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164" fontId="0" fillId="0" borderId="29" xfId="1" applyNumberFormat="1" applyFont="1" applyBorder="1" applyAlignment="1">
      <alignment vertical="top" wrapText="1"/>
    </xf>
    <xf numFmtId="17" fontId="10" fillId="0" borderId="28" xfId="0" applyNumberFormat="1" applyFont="1" applyBorder="1" applyAlignment="1">
      <alignment horizontal="center" vertical="top" wrapText="1"/>
    </xf>
    <xf numFmtId="3" fontId="10" fillId="0" borderId="30"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54"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54"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2"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7"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showGridLines="0" tabSelected="1" zoomScaleNormal="100" workbookViewId="0"/>
  </sheetViews>
  <sheetFormatPr defaultColWidth="9.140625" defaultRowHeight="12.75" x14ac:dyDescent="0.2"/>
  <cols>
    <col min="1" max="1" width="15.7109375" style="1" bestFit="1" customWidth="1"/>
    <col min="2" max="2" width="17.7109375" style="1" customWidth="1"/>
    <col min="3" max="3" width="20.7109375" style="1" customWidth="1"/>
    <col min="4" max="4" width="17.42578125" style="1" customWidth="1"/>
    <col min="5" max="5" width="14" style="1" bestFit="1" customWidth="1"/>
    <col min="6" max="6" width="12.140625" style="1" bestFit="1" customWidth="1"/>
    <col min="7" max="7" width="14" style="1" bestFit="1" customWidth="1"/>
    <col min="8" max="8" width="12" style="1" bestFit="1" customWidth="1"/>
    <col min="9" max="9" width="13.85546875" style="1" bestFit="1" customWidth="1"/>
    <col min="10" max="10" width="14" style="1" bestFit="1" customWidth="1"/>
    <col min="11" max="12" width="11.7109375" style="1" bestFit="1" customWidth="1"/>
    <col min="13" max="16384" width="9.140625" style="1"/>
  </cols>
  <sheetData>
    <row r="1" spans="1:7" x14ac:dyDescent="0.2">
      <c r="A1" s="6" t="s">
        <v>0</v>
      </c>
    </row>
    <row r="2" spans="1:7" x14ac:dyDescent="0.2">
      <c r="A2" s="3"/>
    </row>
    <row r="3" spans="1:7" ht="38.25" x14ac:dyDescent="0.2">
      <c r="A3" s="24" t="s">
        <v>1</v>
      </c>
      <c r="B3" s="25" t="s">
        <v>2</v>
      </c>
      <c r="C3" s="26" t="s">
        <v>3</v>
      </c>
      <c r="D3" s="26" t="s">
        <v>4</v>
      </c>
      <c r="E3" s="5"/>
      <c r="G3" s="5"/>
    </row>
    <row r="4" spans="1:7" x14ac:dyDescent="0.2">
      <c r="A4" s="22">
        <v>43101</v>
      </c>
      <c r="B4" s="10">
        <v>43364616927</v>
      </c>
      <c r="C4" s="10">
        <v>40474827709</v>
      </c>
      <c r="D4" s="23">
        <v>2889789218</v>
      </c>
    </row>
    <row r="5" spans="1:7" x14ac:dyDescent="0.2">
      <c r="A5" s="22">
        <v>43132</v>
      </c>
      <c r="B5" s="10">
        <v>37805641772</v>
      </c>
      <c r="C5" s="10">
        <v>36164888741</v>
      </c>
      <c r="D5" s="23">
        <v>1640753031</v>
      </c>
    </row>
    <row r="6" spans="1:7" x14ac:dyDescent="0.2">
      <c r="A6" s="22">
        <v>43160</v>
      </c>
      <c r="B6" s="10">
        <v>43256858965</v>
      </c>
      <c r="C6" s="10">
        <v>41454445276</v>
      </c>
      <c r="D6" s="23">
        <v>1802413689</v>
      </c>
    </row>
    <row r="7" spans="1:7" x14ac:dyDescent="0.2">
      <c r="A7" s="22">
        <v>43191</v>
      </c>
      <c r="B7" s="10">
        <v>39390064048</v>
      </c>
      <c r="C7" s="10">
        <v>37553137270</v>
      </c>
      <c r="D7" s="23">
        <v>1836926778</v>
      </c>
    </row>
    <row r="8" spans="1:7" x14ac:dyDescent="0.2">
      <c r="A8" s="22">
        <v>43221</v>
      </c>
      <c r="B8" s="10">
        <v>40090439876</v>
      </c>
      <c r="C8" s="10">
        <v>39151991651</v>
      </c>
      <c r="D8" s="23">
        <v>938448225</v>
      </c>
    </row>
    <row r="9" spans="1:7" x14ac:dyDescent="0.2">
      <c r="A9" s="22">
        <v>43252</v>
      </c>
      <c r="B9" s="10">
        <v>41673035994</v>
      </c>
      <c r="C9" s="10">
        <v>40162124275</v>
      </c>
      <c r="D9" s="23">
        <v>1510911719</v>
      </c>
    </row>
    <row r="10" spans="1:7" x14ac:dyDescent="0.2">
      <c r="A10" s="22">
        <v>43282</v>
      </c>
      <c r="B10" s="10">
        <v>42190666263</v>
      </c>
      <c r="C10" s="10">
        <v>40500734737</v>
      </c>
      <c r="D10" s="23">
        <v>1689931526</v>
      </c>
    </row>
    <row r="11" spans="1:7" x14ac:dyDescent="0.2">
      <c r="A11" s="22">
        <v>43313</v>
      </c>
      <c r="B11" s="10">
        <v>41487281154</v>
      </c>
      <c r="C11" s="10">
        <v>40316618198</v>
      </c>
      <c r="D11" s="23">
        <v>1170662956</v>
      </c>
    </row>
    <row r="12" spans="1:7" x14ac:dyDescent="0.2">
      <c r="A12" s="22">
        <v>43344</v>
      </c>
      <c r="B12" s="10">
        <v>41512815144</v>
      </c>
      <c r="C12" s="10">
        <v>40154586228</v>
      </c>
      <c r="D12" s="23">
        <v>1358228916</v>
      </c>
    </row>
    <row r="13" spans="1:7" x14ac:dyDescent="0.2">
      <c r="A13" s="22">
        <v>43374</v>
      </c>
      <c r="B13" s="10">
        <v>46657795957</v>
      </c>
      <c r="C13" s="10">
        <v>45195313921</v>
      </c>
      <c r="D13" s="23">
        <v>1462482036</v>
      </c>
    </row>
    <row r="14" spans="1:7" x14ac:dyDescent="0.2">
      <c r="A14" s="22">
        <v>43405</v>
      </c>
      <c r="B14" s="10">
        <v>46309526956</v>
      </c>
      <c r="C14" s="10">
        <v>44512086185</v>
      </c>
      <c r="D14" s="23">
        <v>1797440771</v>
      </c>
    </row>
    <row r="15" spans="1:7" x14ac:dyDescent="0.2">
      <c r="A15" s="22">
        <v>43435</v>
      </c>
      <c r="B15" s="10">
        <v>40093879127</v>
      </c>
      <c r="C15" s="10">
        <v>38338148522</v>
      </c>
      <c r="D15" s="23">
        <v>1755730605</v>
      </c>
      <c r="E15" s="2"/>
    </row>
    <row r="16" spans="1:7" x14ac:dyDescent="0.2">
      <c r="A16" s="22">
        <v>43466</v>
      </c>
      <c r="B16" s="10">
        <v>46352218243</v>
      </c>
      <c r="C16" s="10">
        <v>43126258559</v>
      </c>
      <c r="D16" s="23">
        <v>3225959684</v>
      </c>
    </row>
    <row r="17" spans="1:4" x14ac:dyDescent="0.2">
      <c r="A17" s="22">
        <v>43497</v>
      </c>
      <c r="B17" s="10">
        <v>43872840004</v>
      </c>
      <c r="C17" s="10">
        <v>40569131273</v>
      </c>
      <c r="D17" s="23">
        <v>3303708731</v>
      </c>
    </row>
    <row r="18" spans="1:4" x14ac:dyDescent="0.2">
      <c r="A18" s="22">
        <v>43525</v>
      </c>
      <c r="B18" s="10">
        <v>48848937704</v>
      </c>
      <c r="C18" s="10">
        <v>46276906457</v>
      </c>
      <c r="D18" s="23">
        <v>2572031247</v>
      </c>
    </row>
    <row r="19" spans="1:4" x14ac:dyDescent="0.2">
      <c r="A19" s="22">
        <v>43556</v>
      </c>
      <c r="B19" s="10">
        <v>40239387993</v>
      </c>
      <c r="C19" s="10">
        <v>37735929789</v>
      </c>
      <c r="D19" s="23">
        <v>2503458204</v>
      </c>
    </row>
    <row r="20" spans="1:4" x14ac:dyDescent="0.2">
      <c r="A20" s="22">
        <v>43586</v>
      </c>
      <c r="B20" s="10">
        <v>41265009836</v>
      </c>
      <c r="C20" s="10">
        <v>39773457456</v>
      </c>
      <c r="D20" s="23">
        <v>1491552380</v>
      </c>
    </row>
    <row r="21" spans="1:4" x14ac:dyDescent="0.2">
      <c r="A21" s="22">
        <v>43617</v>
      </c>
      <c r="B21" s="10">
        <v>41098775039</v>
      </c>
      <c r="C21" s="10">
        <v>38333746561</v>
      </c>
      <c r="D21" s="23">
        <v>2765028478</v>
      </c>
    </row>
    <row r="22" spans="1:4" x14ac:dyDescent="0.2">
      <c r="A22" s="22">
        <v>43647</v>
      </c>
      <c r="B22" s="10">
        <v>49272390802</v>
      </c>
      <c r="C22" s="10">
        <v>41708319063</v>
      </c>
      <c r="D22" s="23">
        <v>7564071739</v>
      </c>
    </row>
    <row r="23" spans="1:4" x14ac:dyDescent="0.2">
      <c r="A23" s="22">
        <v>43678</v>
      </c>
      <c r="B23" s="10">
        <v>48502739021</v>
      </c>
      <c r="C23" s="10">
        <v>39158189578</v>
      </c>
      <c r="D23" s="23">
        <v>9344549443</v>
      </c>
    </row>
    <row r="24" spans="1:4" x14ac:dyDescent="0.2">
      <c r="A24" s="22">
        <v>43709</v>
      </c>
      <c r="B24" s="10">
        <v>50283445906</v>
      </c>
      <c r="C24" s="10">
        <v>42056671413</v>
      </c>
      <c r="D24" s="23">
        <v>8226774493</v>
      </c>
    </row>
    <row r="25" spans="1:4" x14ac:dyDescent="0.2">
      <c r="A25" s="22">
        <v>43739</v>
      </c>
      <c r="B25" s="10">
        <v>53400631930</v>
      </c>
      <c r="C25" s="10">
        <v>46578165829</v>
      </c>
      <c r="D25" s="23">
        <v>6822466101</v>
      </c>
    </row>
    <row r="26" spans="1:4" x14ac:dyDescent="0.2">
      <c r="A26" s="22">
        <v>43770</v>
      </c>
      <c r="B26" s="10">
        <v>44076690585</v>
      </c>
      <c r="C26" s="10">
        <v>39065381794</v>
      </c>
      <c r="D26" s="23">
        <v>5011308791</v>
      </c>
    </row>
    <row r="27" spans="1:4" x14ac:dyDescent="0.2">
      <c r="A27" s="22">
        <v>43800</v>
      </c>
      <c r="B27" s="10">
        <v>38607559620</v>
      </c>
      <c r="C27" s="10">
        <v>35110466066</v>
      </c>
      <c r="D27" s="23">
        <v>3497093554</v>
      </c>
    </row>
    <row r="28" spans="1:4" x14ac:dyDescent="0.2">
      <c r="A28" s="22">
        <v>43831</v>
      </c>
      <c r="B28" s="10">
        <v>41631454976</v>
      </c>
      <c r="C28" s="10">
        <v>37995993942</v>
      </c>
      <c r="D28" s="23">
        <f>Table4[[#This Row],[Total Imports (£)]]-Table4[[#This Row],[Total Imports Excl Non-Monetary Gold (£)]]</f>
        <v>3635461034</v>
      </c>
    </row>
    <row r="29" spans="1:4" x14ac:dyDescent="0.2">
      <c r="A29" s="22">
        <v>43862</v>
      </c>
      <c r="B29" s="10">
        <v>39131949228</v>
      </c>
      <c r="C29" s="10">
        <v>35377783554</v>
      </c>
      <c r="D29" s="23">
        <f>Table4[[#This Row],[Total Imports (£)]]-Table4[[#This Row],[Total Imports Excl Non-Monetary Gold (£)]]</f>
        <v>3754165674</v>
      </c>
    </row>
    <row r="30" spans="1:4" x14ac:dyDescent="0.2">
      <c r="A30" s="22">
        <v>43891</v>
      </c>
      <c r="B30" s="10">
        <v>41914139771</v>
      </c>
      <c r="C30" s="10">
        <v>37610370005</v>
      </c>
      <c r="D30" s="23">
        <f>Table4[[#This Row],[Total Imports (£)]]-Table4[[#This Row],[Total Imports Excl Non-Monetary Gold (£)]]</f>
        <v>4303769766</v>
      </c>
    </row>
    <row r="31" spans="1:4" x14ac:dyDescent="0.2">
      <c r="A31" s="22">
        <v>43922</v>
      </c>
      <c r="B31" s="10">
        <v>29809644815</v>
      </c>
      <c r="C31" s="10">
        <v>26106479994</v>
      </c>
      <c r="D31" s="23">
        <f>Table4[[#This Row],[Total Imports (£)]]-Table4[[#This Row],[Total Imports Excl Non-Monetary Gold (£)]]</f>
        <v>3703164821</v>
      </c>
    </row>
    <row r="32" spans="1:4" x14ac:dyDescent="0.2">
      <c r="A32" s="22">
        <v>43952</v>
      </c>
      <c r="B32" s="10">
        <v>29517414990</v>
      </c>
      <c r="C32" s="10">
        <v>25319930406</v>
      </c>
      <c r="D32" s="23">
        <f>Table4[[#This Row],[Total Imports (£)]]-Table4[[#This Row],[Total Imports Excl Non-Monetary Gold (£)]]</f>
        <v>4197484584</v>
      </c>
    </row>
    <row r="33" spans="1:4" x14ac:dyDescent="0.2">
      <c r="A33" s="22">
        <v>43983</v>
      </c>
      <c r="B33" s="10">
        <v>38780468203</v>
      </c>
      <c r="C33" s="10">
        <v>32081269192</v>
      </c>
      <c r="D33" s="23">
        <f>Table4[[#This Row],[Total Imports (£)]]-Table4[[#This Row],[Total Imports Excl Non-Monetary Gold (£)]]</f>
        <v>6699199011</v>
      </c>
    </row>
    <row r="34" spans="1:4" x14ac:dyDescent="0.2">
      <c r="A34" s="22">
        <v>44013</v>
      </c>
      <c r="B34" s="10">
        <v>40882547551</v>
      </c>
      <c r="C34" s="10">
        <v>34736548290</v>
      </c>
      <c r="D34" s="23">
        <f>Table4[[#This Row],[Total Imports (£)]]-Table4[[#This Row],[Total Imports Excl Non-Monetary Gold (£)]]</f>
        <v>6145999261</v>
      </c>
    </row>
    <row r="35" spans="1:4" x14ac:dyDescent="0.2">
      <c r="A35" s="22">
        <v>44044</v>
      </c>
      <c r="B35" s="10">
        <v>40720153819</v>
      </c>
      <c r="C35" s="10">
        <v>31889800453</v>
      </c>
      <c r="D35" s="23">
        <f>Table4[[#This Row],[Total Imports (£)]]-Table4[[#This Row],[Total Imports Excl Non-Monetary Gold (£)]]</f>
        <v>8830353366</v>
      </c>
    </row>
    <row r="36" spans="1:4" x14ac:dyDescent="0.2">
      <c r="A36" s="22">
        <v>44075</v>
      </c>
      <c r="B36" s="10">
        <v>50146113413</v>
      </c>
      <c r="C36" s="10">
        <v>39898068008</v>
      </c>
      <c r="D36" s="23">
        <f>Table4[[#This Row],[Total Imports (£)]]-Table4[[#This Row],[Total Imports Excl Non-Monetary Gold (£)]]</f>
        <v>10248045405</v>
      </c>
    </row>
    <row r="37" spans="1:4" x14ac:dyDescent="0.2">
      <c r="A37" s="22">
        <v>44105</v>
      </c>
      <c r="B37" s="10">
        <v>49535268622</v>
      </c>
      <c r="C37" s="10">
        <v>41796006792</v>
      </c>
      <c r="D37" s="23">
        <f>Table4[[#This Row],[Total Imports (£)]]-Table4[[#This Row],[Total Imports Excl Non-Monetary Gold (£)]]</f>
        <v>7739261830</v>
      </c>
    </row>
    <row r="38" spans="1:4" x14ac:dyDescent="0.2">
      <c r="A38" s="22">
        <v>44136</v>
      </c>
      <c r="B38" s="10">
        <v>48785406139</v>
      </c>
      <c r="C38" s="10">
        <v>42972661021</v>
      </c>
      <c r="D38" s="23">
        <f>Table4[[#This Row],[Total Imports (£)]]-Table4[[#This Row],[Total Imports Excl Non-Monetary Gold (£)]]</f>
        <v>5812745118</v>
      </c>
    </row>
    <row r="39" spans="1:4" x14ac:dyDescent="0.2">
      <c r="A39" s="22">
        <v>44166</v>
      </c>
      <c r="B39" s="10">
        <v>45191706199</v>
      </c>
      <c r="C39" s="10">
        <v>40457750816</v>
      </c>
      <c r="D39" s="23">
        <f>Table4[[#This Row],[Total Imports (£)]]-Table4[[#This Row],[Total Imports Excl Non-Monetary Gold (£)]]</f>
        <v>4733955383</v>
      </c>
    </row>
    <row r="40" spans="1:4" x14ac:dyDescent="0.2">
      <c r="A40" s="22">
        <v>44197</v>
      </c>
      <c r="B40" s="10">
        <v>35422677445</v>
      </c>
      <c r="C40" s="10">
        <v>31519790734</v>
      </c>
      <c r="D40" s="23">
        <f>Table4[[#This Row],[Total Imports (£)]]-Table4[[#This Row],[Total Imports Excl Non-Monetary Gold (£)]]</f>
        <v>3902886711</v>
      </c>
    </row>
    <row r="41" spans="1:4" x14ac:dyDescent="0.2">
      <c r="A41" s="22">
        <v>44228</v>
      </c>
      <c r="B41" s="10">
        <v>35033232066</v>
      </c>
      <c r="C41" s="10">
        <v>32809725335</v>
      </c>
      <c r="D41" s="23">
        <f>Table4[[#This Row],[Total Imports (£)]]-Table4[[#This Row],[Total Imports Excl Non-Monetary Gold (£)]]</f>
        <v>2223506731</v>
      </c>
    </row>
    <row r="42" spans="1:4" x14ac:dyDescent="0.2">
      <c r="A42" s="22">
        <v>44256</v>
      </c>
      <c r="B42" s="10">
        <v>41926924469</v>
      </c>
      <c r="C42" s="10">
        <v>39402642513</v>
      </c>
      <c r="D42" s="23">
        <f>Table4[[#This Row],[Total Imports (£)]]-Table4[[#This Row],[Total Imports Excl Non-Monetary Gold (£)]]</f>
        <v>2524281956</v>
      </c>
    </row>
    <row r="43" spans="1:4" x14ac:dyDescent="0.2">
      <c r="A43" s="22">
        <v>44287</v>
      </c>
      <c r="B43" s="10">
        <v>39333606499</v>
      </c>
      <c r="C43" s="10">
        <v>36845914256</v>
      </c>
      <c r="D43" s="23">
        <f>Table4[[#This Row],[Total Imports (£)]]-Table4[[#This Row],[Total Imports Excl Non-Monetary Gold (£)]]</f>
        <v>2487692243</v>
      </c>
    </row>
    <row r="44" spans="1:4" x14ac:dyDescent="0.2">
      <c r="A44" s="22">
        <v>44317</v>
      </c>
      <c r="B44" s="10">
        <v>39834943171</v>
      </c>
      <c r="C44" s="10">
        <v>35658942578</v>
      </c>
      <c r="D44" s="23">
        <f>Table4[[#This Row],[Total Imports (£)]]-Table4[[#This Row],[Total Imports Excl Non-Monetary Gold (£)]]</f>
        <v>4176000593</v>
      </c>
    </row>
    <row r="45" spans="1:4" x14ac:dyDescent="0.2">
      <c r="A45" s="22">
        <v>44348</v>
      </c>
      <c r="B45" s="10">
        <v>44934386336</v>
      </c>
      <c r="C45" s="10">
        <v>38826887820</v>
      </c>
      <c r="D45" s="23">
        <f>Table4[[#This Row],[Total Imports (£)]]-Table4[[#This Row],[Total Imports Excl Non-Monetary Gold (£)]]</f>
        <v>6107498516</v>
      </c>
    </row>
    <row r="46" spans="1:4" x14ac:dyDescent="0.2">
      <c r="A46" s="22">
        <v>44378</v>
      </c>
      <c r="B46" s="10">
        <v>42486010872</v>
      </c>
      <c r="C46" s="10">
        <v>39033289407</v>
      </c>
      <c r="D46" s="23">
        <f>Table4[[#This Row],[Total Imports (£)]]-Table4[[#This Row],[Total Imports Excl Non-Monetary Gold (£)]]</f>
        <v>3452721465</v>
      </c>
    </row>
    <row r="47" spans="1:4" x14ac:dyDescent="0.2">
      <c r="A47" s="22">
        <v>44409</v>
      </c>
      <c r="B47" s="10">
        <v>39607061275</v>
      </c>
      <c r="C47" s="10">
        <v>35654490963</v>
      </c>
      <c r="D47" s="23">
        <f>Table4[[#This Row],[Total Imports (£)]]-Table4[[#This Row],[Total Imports Excl Non-Monetary Gold (£)]]</f>
        <v>3952570312</v>
      </c>
    </row>
    <row r="48" spans="1:4" x14ac:dyDescent="0.2">
      <c r="A48" s="22">
        <v>44440</v>
      </c>
      <c r="B48" s="10">
        <v>45350185861</v>
      </c>
      <c r="C48" s="10">
        <v>42544123097</v>
      </c>
      <c r="D48" s="23">
        <f>Table4[[#This Row],[Total Imports (£)]]-Table4[[#This Row],[Total Imports Excl Non-Monetary Gold (£)]]</f>
        <v>2806062764</v>
      </c>
    </row>
    <row r="49" spans="1:4" x14ac:dyDescent="0.2">
      <c r="A49" s="22">
        <v>44470</v>
      </c>
      <c r="B49" s="10">
        <v>45414274611</v>
      </c>
      <c r="C49" s="10">
        <v>42405205940</v>
      </c>
      <c r="D49" s="23">
        <f>Table4[[#This Row],[Total Imports (£)]]-Table4[[#This Row],[Total Imports Excl Non-Monetary Gold (£)]]</f>
        <v>3009068671</v>
      </c>
    </row>
    <row r="50" spans="1:4" x14ac:dyDescent="0.2">
      <c r="A50" s="22">
        <v>44501</v>
      </c>
      <c r="B50" s="10">
        <v>48260184457</v>
      </c>
      <c r="C50" s="10">
        <v>45336674567</v>
      </c>
      <c r="D50" s="23">
        <f>Table4[[#This Row],[Total Imports (£)]]-Table4[[#This Row],[Total Imports Excl Non-Monetary Gold (£)]]</f>
        <v>2923509890</v>
      </c>
    </row>
    <row r="51" spans="1:4" x14ac:dyDescent="0.2">
      <c r="A51" s="22">
        <v>44531</v>
      </c>
      <c r="B51" s="10">
        <v>46599218041</v>
      </c>
      <c r="C51" s="10">
        <v>43893656542</v>
      </c>
      <c r="D51" s="23">
        <f>Table4[[#This Row],[Total Imports (£)]]-Table4[[#This Row],[Total Imports Excl Non-Monetary Gold (£)]]</f>
        <v>2705561499</v>
      </c>
    </row>
    <row r="52" spans="1:4" x14ac:dyDescent="0.2">
      <c r="A52" s="22">
        <v>44562</v>
      </c>
      <c r="B52" s="10">
        <v>50540530380</v>
      </c>
      <c r="C52" s="10">
        <v>48479545029</v>
      </c>
      <c r="D52" s="23">
        <f>Table4[[#This Row],[Total Imports (£)]]-Table4[[#This Row],[Total Imports Excl Non-Monetary Gold (£)]]</f>
        <v>2060985351</v>
      </c>
    </row>
    <row r="53" spans="1:4" x14ac:dyDescent="0.2">
      <c r="A53" s="22">
        <v>44593</v>
      </c>
      <c r="B53" s="10">
        <v>49443257201</v>
      </c>
      <c r="C53" s="10">
        <v>46409793526</v>
      </c>
      <c r="D53" s="23">
        <f>Table4[[#This Row],[Total Imports (£)]]-Table4[[#This Row],[Total Imports Excl Non-Monetary Gold (£)]]</f>
        <v>3033463675</v>
      </c>
    </row>
    <row r="54" spans="1:4" x14ac:dyDescent="0.2">
      <c r="A54" s="39">
        <v>44621</v>
      </c>
      <c r="B54" s="34">
        <v>61185564931</v>
      </c>
      <c r="C54" s="34">
        <v>57743351899</v>
      </c>
      <c r="D54" s="40">
        <f>Table4[[#This Row],[Total Imports (£)]]-Table4[[#This Row],[Total Imports Excl Non-Monetary Gold (£)]]</f>
        <v>3442213032</v>
      </c>
    </row>
    <row r="56" spans="1:4" x14ac:dyDescent="0.2">
      <c r="A56" s="4" t="s">
        <v>5</v>
      </c>
    </row>
    <row r="57" spans="1:4" x14ac:dyDescent="0.2">
      <c r="A57"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showGridLines="0" workbookViewId="0"/>
  </sheetViews>
  <sheetFormatPr defaultColWidth="9.140625" defaultRowHeight="12.75" x14ac:dyDescent="0.2"/>
  <cols>
    <col min="1" max="1" width="15.7109375" style="5" bestFit="1" customWidth="1"/>
    <col min="2" max="2" width="17.7109375" style="5" customWidth="1"/>
    <col min="3" max="3" width="20.42578125" style="5" customWidth="1"/>
    <col min="4" max="4" width="16.7109375" style="5" customWidth="1"/>
    <col min="5" max="5" width="13.85546875" style="1" bestFit="1" customWidth="1"/>
    <col min="6" max="6" width="11.28515625" style="1" bestFit="1" customWidth="1"/>
    <col min="7" max="10" width="12" style="1" bestFit="1" customWidth="1"/>
    <col min="11" max="11" width="15" style="1" bestFit="1" customWidth="1"/>
    <col min="12" max="12" width="15" style="8" bestFit="1" customWidth="1"/>
    <col min="13" max="16384" width="9.140625" style="1"/>
  </cols>
  <sheetData>
    <row r="1" spans="1:9" x14ac:dyDescent="0.2">
      <c r="A1" s="6" t="s">
        <v>7</v>
      </c>
    </row>
    <row r="2" spans="1:9" x14ac:dyDescent="0.2">
      <c r="A2" s="7"/>
    </row>
    <row r="3" spans="1:9" ht="38.25" x14ac:dyDescent="0.2">
      <c r="A3" s="24" t="s">
        <v>1</v>
      </c>
      <c r="B3" s="25" t="s">
        <v>8</v>
      </c>
      <c r="C3" s="26" t="s">
        <v>9</v>
      </c>
      <c r="D3" s="26" t="s">
        <v>10</v>
      </c>
      <c r="G3" s="5"/>
      <c r="I3" s="9"/>
    </row>
    <row r="4" spans="1:9" x14ac:dyDescent="0.2">
      <c r="A4" s="22">
        <v>43101</v>
      </c>
      <c r="B4" s="10">
        <v>29274222435</v>
      </c>
      <c r="C4" s="10">
        <v>27697548756</v>
      </c>
      <c r="D4" s="23">
        <v>1576673679</v>
      </c>
    </row>
    <row r="5" spans="1:9" x14ac:dyDescent="0.2">
      <c r="A5" s="22">
        <v>43132</v>
      </c>
      <c r="B5" s="10">
        <v>27444454309</v>
      </c>
      <c r="C5" s="10">
        <v>26993281149</v>
      </c>
      <c r="D5" s="23">
        <v>451173160</v>
      </c>
    </row>
    <row r="6" spans="1:9" x14ac:dyDescent="0.2">
      <c r="A6" s="22">
        <v>43160</v>
      </c>
      <c r="B6" s="10">
        <v>31626168895</v>
      </c>
      <c r="C6" s="10">
        <v>29590226279</v>
      </c>
      <c r="D6" s="23">
        <v>2035942616</v>
      </c>
    </row>
    <row r="7" spans="1:9" x14ac:dyDescent="0.2">
      <c r="A7" s="22">
        <v>43191</v>
      </c>
      <c r="B7" s="10">
        <v>28077312080</v>
      </c>
      <c r="C7" s="10">
        <v>26473155857</v>
      </c>
      <c r="D7" s="23">
        <v>1604156223</v>
      </c>
    </row>
    <row r="8" spans="1:9" x14ac:dyDescent="0.2">
      <c r="A8" s="22">
        <v>43221</v>
      </c>
      <c r="B8" s="10">
        <v>30247775581</v>
      </c>
      <c r="C8" s="10">
        <v>28141105761</v>
      </c>
      <c r="D8" s="23">
        <v>2106669820</v>
      </c>
    </row>
    <row r="9" spans="1:9" x14ac:dyDescent="0.2">
      <c r="A9" s="22">
        <v>43252</v>
      </c>
      <c r="B9" s="10">
        <v>31863221016</v>
      </c>
      <c r="C9" s="10">
        <v>28737081830</v>
      </c>
      <c r="D9" s="23">
        <v>3126139186</v>
      </c>
    </row>
    <row r="10" spans="1:9" x14ac:dyDescent="0.2">
      <c r="A10" s="22">
        <v>43282</v>
      </c>
      <c r="B10" s="10">
        <v>31950623220</v>
      </c>
      <c r="C10" s="10">
        <v>28763689550</v>
      </c>
      <c r="D10" s="23">
        <v>3186933670</v>
      </c>
    </row>
    <row r="11" spans="1:9" x14ac:dyDescent="0.2">
      <c r="A11" s="22">
        <v>43313</v>
      </c>
      <c r="B11" s="10">
        <v>31426710150</v>
      </c>
      <c r="C11" s="10">
        <v>27344839743</v>
      </c>
      <c r="D11" s="23">
        <v>4081870407</v>
      </c>
    </row>
    <row r="12" spans="1:9" x14ac:dyDescent="0.2">
      <c r="A12" s="22">
        <v>43344</v>
      </c>
      <c r="B12" s="10">
        <v>32242832653</v>
      </c>
      <c r="C12" s="10">
        <v>28789877522</v>
      </c>
      <c r="D12" s="23">
        <v>3452955131</v>
      </c>
    </row>
    <row r="13" spans="1:9" x14ac:dyDescent="0.2">
      <c r="A13" s="22">
        <v>43374</v>
      </c>
      <c r="B13" s="10">
        <v>33222678176</v>
      </c>
      <c r="C13" s="10">
        <v>31489549525</v>
      </c>
      <c r="D13" s="23">
        <v>1733128651</v>
      </c>
    </row>
    <row r="14" spans="1:9" x14ac:dyDescent="0.2">
      <c r="A14" s="22">
        <v>43405</v>
      </c>
      <c r="B14" s="10">
        <v>30655041858</v>
      </c>
      <c r="C14" s="10">
        <v>30022116730</v>
      </c>
      <c r="D14" s="23">
        <v>632925128</v>
      </c>
    </row>
    <row r="15" spans="1:9" x14ac:dyDescent="0.2">
      <c r="A15" s="22">
        <v>43435</v>
      </c>
      <c r="B15" s="10">
        <v>26350899009</v>
      </c>
      <c r="C15" s="10">
        <v>26147226044</v>
      </c>
      <c r="D15" s="23">
        <v>203672965</v>
      </c>
    </row>
    <row r="16" spans="1:9" x14ac:dyDescent="0.2">
      <c r="A16" s="22">
        <v>43466</v>
      </c>
      <c r="B16" s="10">
        <v>28794620206</v>
      </c>
      <c r="C16" s="10">
        <v>27970188890</v>
      </c>
      <c r="D16" s="23">
        <v>824431316</v>
      </c>
    </row>
    <row r="17" spans="1:4" x14ac:dyDescent="0.2">
      <c r="A17" s="22">
        <v>43497</v>
      </c>
      <c r="B17" s="10">
        <v>29313862808</v>
      </c>
      <c r="C17" s="10">
        <v>28360096413</v>
      </c>
      <c r="D17" s="23">
        <v>953766395</v>
      </c>
    </row>
    <row r="18" spans="1:4" x14ac:dyDescent="0.2">
      <c r="A18" s="22">
        <v>43525</v>
      </c>
      <c r="B18" s="10">
        <v>33172735184</v>
      </c>
      <c r="C18" s="10">
        <v>31913666075</v>
      </c>
      <c r="D18" s="23">
        <v>1259069109</v>
      </c>
    </row>
    <row r="19" spans="1:4" x14ac:dyDescent="0.2">
      <c r="A19" s="22">
        <v>43556</v>
      </c>
      <c r="B19" s="10">
        <v>29288639542</v>
      </c>
      <c r="C19" s="10">
        <v>26341434015</v>
      </c>
      <c r="D19" s="23">
        <v>2947205527</v>
      </c>
    </row>
    <row r="20" spans="1:4" x14ac:dyDescent="0.2">
      <c r="A20" s="22">
        <v>43586</v>
      </c>
      <c r="B20" s="10">
        <v>30646699383</v>
      </c>
      <c r="C20" s="10">
        <v>28437323431</v>
      </c>
      <c r="D20" s="23">
        <v>2209375952</v>
      </c>
    </row>
    <row r="21" spans="1:4" x14ac:dyDescent="0.2">
      <c r="A21" s="22">
        <v>43617</v>
      </c>
      <c r="B21" s="10">
        <v>29412217899</v>
      </c>
      <c r="C21" s="10">
        <v>27530668121</v>
      </c>
      <c r="D21" s="23">
        <v>1881549778</v>
      </c>
    </row>
    <row r="22" spans="1:4" x14ac:dyDescent="0.2">
      <c r="A22" s="22">
        <v>43647</v>
      </c>
      <c r="B22" s="10">
        <v>29576179608</v>
      </c>
      <c r="C22" s="10">
        <v>29048065902</v>
      </c>
      <c r="D22" s="23">
        <v>528113706</v>
      </c>
    </row>
    <row r="23" spans="1:4" x14ac:dyDescent="0.2">
      <c r="A23" s="22">
        <v>43678</v>
      </c>
      <c r="B23" s="10">
        <v>27114527229</v>
      </c>
      <c r="C23" s="10">
        <v>26478345686</v>
      </c>
      <c r="D23" s="23">
        <v>636181543</v>
      </c>
    </row>
    <row r="24" spans="1:4" x14ac:dyDescent="0.2">
      <c r="A24" s="22">
        <v>43709</v>
      </c>
      <c r="B24" s="10">
        <v>30302874377</v>
      </c>
      <c r="C24" s="10">
        <v>29295191161</v>
      </c>
      <c r="D24" s="23">
        <v>1007683216</v>
      </c>
    </row>
    <row r="25" spans="1:4" x14ac:dyDescent="0.2">
      <c r="A25" s="22">
        <v>43739</v>
      </c>
      <c r="B25" s="10">
        <v>33140609813</v>
      </c>
      <c r="C25" s="10">
        <v>31603773038</v>
      </c>
      <c r="D25" s="23">
        <v>1536836775</v>
      </c>
    </row>
    <row r="26" spans="1:4" x14ac:dyDescent="0.2">
      <c r="A26" s="22">
        <v>43770</v>
      </c>
      <c r="B26" s="10">
        <v>29156919419</v>
      </c>
      <c r="C26" s="10">
        <v>27300904450</v>
      </c>
      <c r="D26" s="23">
        <v>1856014969</v>
      </c>
    </row>
    <row r="27" spans="1:4" x14ac:dyDescent="0.2">
      <c r="A27" s="22">
        <v>43800</v>
      </c>
      <c r="B27" s="10">
        <v>30102858420</v>
      </c>
      <c r="C27" s="10">
        <v>26985623358</v>
      </c>
      <c r="D27" s="23">
        <v>3117235062</v>
      </c>
    </row>
    <row r="28" spans="1:4" x14ac:dyDescent="0.2">
      <c r="A28" s="22">
        <v>43831</v>
      </c>
      <c r="B28" s="10">
        <v>27779498422</v>
      </c>
      <c r="C28" s="10">
        <v>26759913258</v>
      </c>
      <c r="D28" s="23">
        <f>Table3[[#This Row],[Total Exports (£)]]-Table3[[#This Row],[Total Exports Excl Non-Monetary Gold (£)]]</f>
        <v>1019585164</v>
      </c>
    </row>
    <row r="29" spans="1:4" x14ac:dyDescent="0.2">
      <c r="A29" s="22">
        <v>43862</v>
      </c>
      <c r="B29" s="10">
        <v>26945779498</v>
      </c>
      <c r="C29" s="10">
        <v>26106350561</v>
      </c>
      <c r="D29" s="23">
        <f>Table3[[#This Row],[Total Exports (£)]]-Table3[[#This Row],[Total Exports Excl Non-Monetary Gold (£)]]</f>
        <v>839428937</v>
      </c>
    </row>
    <row r="30" spans="1:4" x14ac:dyDescent="0.2">
      <c r="A30" s="22">
        <v>43891</v>
      </c>
      <c r="B30" s="10">
        <v>28191036034</v>
      </c>
      <c r="C30" s="10">
        <v>25842760707</v>
      </c>
      <c r="D30" s="23">
        <f>Table3[[#This Row],[Total Exports (£)]]-Table3[[#This Row],[Total Exports Excl Non-Monetary Gold (£)]]</f>
        <v>2348275327</v>
      </c>
    </row>
    <row r="31" spans="1:4" x14ac:dyDescent="0.2">
      <c r="A31" s="22">
        <v>43922</v>
      </c>
      <c r="B31" s="10">
        <v>23690690896</v>
      </c>
      <c r="C31" s="10">
        <v>18818850179</v>
      </c>
      <c r="D31" s="23">
        <f>Table3[[#This Row],[Total Exports (£)]]-Table3[[#This Row],[Total Exports Excl Non-Monetary Gold (£)]]</f>
        <v>4871840717</v>
      </c>
    </row>
    <row r="32" spans="1:4" x14ac:dyDescent="0.2">
      <c r="A32" s="22">
        <v>43952</v>
      </c>
      <c r="B32" s="10">
        <v>21510790580</v>
      </c>
      <c r="C32" s="10">
        <v>18922077645</v>
      </c>
      <c r="D32" s="23">
        <f>Table3[[#This Row],[Total Exports (£)]]-Table3[[#This Row],[Total Exports Excl Non-Monetary Gold (£)]]</f>
        <v>2588712935</v>
      </c>
    </row>
    <row r="33" spans="1:4" x14ac:dyDescent="0.2">
      <c r="A33" s="22">
        <v>43983</v>
      </c>
      <c r="B33" s="10">
        <v>24193768871</v>
      </c>
      <c r="C33" s="10">
        <v>22942468531</v>
      </c>
      <c r="D33" s="23">
        <f>Table3[[#This Row],[Total Exports (£)]]-Table3[[#This Row],[Total Exports Excl Non-Monetary Gold (£)]]</f>
        <v>1251300340</v>
      </c>
    </row>
    <row r="34" spans="1:4" x14ac:dyDescent="0.2">
      <c r="A34" s="22">
        <v>44013</v>
      </c>
      <c r="B34" s="10">
        <v>25117250078</v>
      </c>
      <c r="C34" s="10">
        <v>24214013443</v>
      </c>
      <c r="D34" s="23">
        <f>Table3[[#This Row],[Total Exports (£)]]-Table3[[#This Row],[Total Exports Excl Non-Monetary Gold (£)]]</f>
        <v>903236635</v>
      </c>
    </row>
    <row r="35" spans="1:4" x14ac:dyDescent="0.2">
      <c r="A35" s="22">
        <v>44044</v>
      </c>
      <c r="B35" s="10">
        <v>22839825747</v>
      </c>
      <c r="C35" s="10">
        <v>22251293261</v>
      </c>
      <c r="D35" s="23">
        <f>Table3[[#This Row],[Total Exports (£)]]-Table3[[#This Row],[Total Exports Excl Non-Monetary Gold (£)]]</f>
        <v>588532486</v>
      </c>
    </row>
    <row r="36" spans="1:4" x14ac:dyDescent="0.2">
      <c r="A36" s="22">
        <v>44075</v>
      </c>
      <c r="B36" s="10">
        <v>25777686544</v>
      </c>
      <c r="C36" s="10">
        <v>25447793659</v>
      </c>
      <c r="D36" s="23">
        <f>Table3[[#This Row],[Total Exports (£)]]-Table3[[#This Row],[Total Exports Excl Non-Monetary Gold (£)]]</f>
        <v>329892885</v>
      </c>
    </row>
    <row r="37" spans="1:4" x14ac:dyDescent="0.2">
      <c r="A37" s="22">
        <v>44105</v>
      </c>
      <c r="B37" s="10">
        <v>28296911129</v>
      </c>
      <c r="C37" s="10">
        <v>27608234584</v>
      </c>
      <c r="D37" s="23">
        <f>Table3[[#This Row],[Total Exports (£)]]-Table3[[#This Row],[Total Exports Excl Non-Monetary Gold (£)]]</f>
        <v>688676545</v>
      </c>
    </row>
    <row r="38" spans="1:4" x14ac:dyDescent="0.2">
      <c r="A38" s="22">
        <v>44136</v>
      </c>
      <c r="B38" s="10">
        <v>28207997505</v>
      </c>
      <c r="C38" s="10">
        <v>27641846727</v>
      </c>
      <c r="D38" s="23">
        <f>Table3[[#This Row],[Total Exports (£)]]-Table3[[#This Row],[Total Exports Excl Non-Monetary Gold (£)]]</f>
        <v>566150778</v>
      </c>
    </row>
    <row r="39" spans="1:4" x14ac:dyDescent="0.2">
      <c r="A39" s="22">
        <v>44166</v>
      </c>
      <c r="B39" s="10">
        <v>28459153020</v>
      </c>
      <c r="C39" s="10">
        <v>27333597395</v>
      </c>
      <c r="D39" s="23">
        <f>Table3[[#This Row],[Total Exports (£)]]-Table3[[#This Row],[Total Exports Excl Non-Monetary Gold (£)]]</f>
        <v>1125555625</v>
      </c>
    </row>
    <row r="40" spans="1:4" x14ac:dyDescent="0.2">
      <c r="A40" s="22">
        <v>44197</v>
      </c>
      <c r="B40" s="10">
        <v>20091250844</v>
      </c>
      <c r="C40" s="10">
        <v>18952025496</v>
      </c>
      <c r="D40" s="23">
        <f>Table3[[#This Row],[Total Exports (£)]]-Table3[[#This Row],[Total Exports Excl Non-Monetary Gold (£)]]</f>
        <v>1139225348</v>
      </c>
    </row>
    <row r="41" spans="1:4" x14ac:dyDescent="0.2">
      <c r="A41" s="22">
        <v>44228</v>
      </c>
      <c r="B41" s="10">
        <v>26406632135</v>
      </c>
      <c r="C41" s="10">
        <v>23347796128</v>
      </c>
      <c r="D41" s="23">
        <f>Table3[[#This Row],[Total Exports (£)]]-Table3[[#This Row],[Total Exports Excl Non-Monetary Gold (£)]]</f>
        <v>3058836007</v>
      </c>
    </row>
    <row r="42" spans="1:4" x14ac:dyDescent="0.2">
      <c r="A42" s="22">
        <v>44256</v>
      </c>
      <c r="B42" s="10">
        <v>34742859284</v>
      </c>
      <c r="C42" s="10">
        <v>28688783346</v>
      </c>
      <c r="D42" s="23">
        <f>Table3[[#This Row],[Total Exports (£)]]-Table3[[#This Row],[Total Exports Excl Non-Monetary Gold (£)]]</f>
        <v>6054075938</v>
      </c>
    </row>
    <row r="43" spans="1:4" x14ac:dyDescent="0.2">
      <c r="A43" s="22">
        <v>44287</v>
      </c>
      <c r="B43" s="10">
        <v>27265496980</v>
      </c>
      <c r="C43" s="10">
        <v>25104327350</v>
      </c>
      <c r="D43" s="23">
        <f>Table3[[#This Row],[Total Exports (£)]]-Table3[[#This Row],[Total Exports Excl Non-Monetary Gold (£)]]</f>
        <v>2161169630</v>
      </c>
    </row>
    <row r="44" spans="1:4" x14ac:dyDescent="0.2">
      <c r="A44" s="22">
        <v>44317</v>
      </c>
      <c r="B44" s="10">
        <v>27110786764</v>
      </c>
      <c r="C44" s="10">
        <v>26137718942</v>
      </c>
      <c r="D44" s="23">
        <f>Table3[[#This Row],[Total Exports (£)]]-Table3[[#This Row],[Total Exports Excl Non-Monetary Gold (£)]]</f>
        <v>973067822</v>
      </c>
    </row>
    <row r="45" spans="1:4" x14ac:dyDescent="0.2">
      <c r="A45" s="22">
        <v>44348</v>
      </c>
      <c r="B45" s="10">
        <v>27253452955</v>
      </c>
      <c r="C45" s="10">
        <v>26051489000</v>
      </c>
      <c r="D45" s="23">
        <f>Table3[[#This Row],[Total Exports (£)]]-Table3[[#This Row],[Total Exports Excl Non-Monetary Gold (£)]]</f>
        <v>1201963955</v>
      </c>
    </row>
    <row r="46" spans="1:4" x14ac:dyDescent="0.2">
      <c r="A46" s="22">
        <v>44378</v>
      </c>
      <c r="B46" s="10">
        <v>26842841722</v>
      </c>
      <c r="C46" s="10">
        <v>26307721584</v>
      </c>
      <c r="D46" s="23">
        <f>Table3[[#This Row],[Total Exports (£)]]-Table3[[#This Row],[Total Exports Excl Non-Monetary Gold (£)]]</f>
        <v>535120138</v>
      </c>
    </row>
    <row r="47" spans="1:4" x14ac:dyDescent="0.2">
      <c r="A47" s="22">
        <v>44409</v>
      </c>
      <c r="B47" s="10">
        <v>24046988168</v>
      </c>
      <c r="C47" s="10">
        <v>23321762029</v>
      </c>
      <c r="D47" s="23">
        <f>Table3[[#This Row],[Total Exports (£)]]-Table3[[#This Row],[Total Exports Excl Non-Monetary Gold (£)]]</f>
        <v>725226139</v>
      </c>
    </row>
    <row r="48" spans="1:4" x14ac:dyDescent="0.2">
      <c r="A48" s="22">
        <v>44440</v>
      </c>
      <c r="B48" s="10">
        <v>28706469168</v>
      </c>
      <c r="C48" s="10">
        <v>26095158650</v>
      </c>
      <c r="D48" s="23">
        <f>Table3[[#This Row],[Total Exports (£)]]-Table3[[#This Row],[Total Exports Excl Non-Monetary Gold (£)]]</f>
        <v>2611310518</v>
      </c>
    </row>
    <row r="49" spans="1:12" x14ac:dyDescent="0.2">
      <c r="A49" s="22">
        <v>44470</v>
      </c>
      <c r="B49" s="10">
        <v>33824029922</v>
      </c>
      <c r="C49" s="10">
        <v>28694379239</v>
      </c>
      <c r="D49" s="23">
        <f>Table3[[#This Row],[Total Exports (£)]]-Table3[[#This Row],[Total Exports Excl Non-Monetary Gold (£)]]</f>
        <v>5129650683</v>
      </c>
    </row>
    <row r="50" spans="1:12" x14ac:dyDescent="0.2">
      <c r="A50" s="22">
        <v>44501</v>
      </c>
      <c r="B50" s="10">
        <v>29796909885</v>
      </c>
      <c r="C50" s="10">
        <v>28428665920</v>
      </c>
      <c r="D50" s="23">
        <f>Table3[[#This Row],[Total Exports (£)]]-Table3[[#This Row],[Total Exports Excl Non-Monetary Gold (£)]]</f>
        <v>1368243965</v>
      </c>
    </row>
    <row r="51" spans="1:12" x14ac:dyDescent="0.2">
      <c r="A51" s="22">
        <v>44531</v>
      </c>
      <c r="B51" s="10">
        <v>34151163775</v>
      </c>
      <c r="C51" s="10">
        <v>28693656006</v>
      </c>
      <c r="D51" s="23">
        <f>Table3[[#This Row],[Total Exports (£)]]-Table3[[#This Row],[Total Exports Excl Non-Monetary Gold (£)]]</f>
        <v>5457507769</v>
      </c>
    </row>
    <row r="52" spans="1:12" x14ac:dyDescent="0.2">
      <c r="A52" s="22">
        <v>44562</v>
      </c>
      <c r="B52" s="10">
        <v>26017469322</v>
      </c>
      <c r="C52" s="10">
        <v>23112648303</v>
      </c>
      <c r="D52" s="23">
        <f>Table3[[#This Row],[Total Exports (£)]]-Table3[[#This Row],[Total Exports Excl Non-Monetary Gold (£)]]</f>
        <v>2904821019</v>
      </c>
    </row>
    <row r="53" spans="1:12" x14ac:dyDescent="0.2">
      <c r="A53" s="22">
        <v>44593</v>
      </c>
      <c r="B53" s="10">
        <v>29547025517</v>
      </c>
      <c r="C53" s="10">
        <v>27620296756</v>
      </c>
      <c r="D53" s="23">
        <f>Table3[[#This Row],[Total Exports (£)]]-Table3[[#This Row],[Total Exports Excl Non-Monetary Gold (£)]]</f>
        <v>1926728761</v>
      </c>
      <c r="L53" s="1"/>
    </row>
    <row r="54" spans="1:12" x14ac:dyDescent="0.2">
      <c r="A54" s="39">
        <v>44621</v>
      </c>
      <c r="B54" s="34">
        <v>33784197412</v>
      </c>
      <c r="C54" s="34">
        <v>31842194461</v>
      </c>
      <c r="D54" s="40">
        <f>Table3[[#This Row],[Total Exports (£)]]-Table3[[#This Row],[Total Exports Excl Non-Monetary Gold (£)]]</f>
        <v>1942002951</v>
      </c>
    </row>
    <row r="56" spans="1:12" x14ac:dyDescent="0.2">
      <c r="A56" s="4" t="s">
        <v>5</v>
      </c>
    </row>
    <row r="57" spans="1:12" x14ac:dyDescent="0.2">
      <c r="A57"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heetViews>
  <sheetFormatPr defaultColWidth="9.140625" defaultRowHeight="12.75" x14ac:dyDescent="0.2"/>
  <cols>
    <col min="1" max="1" width="20.28515625" style="5" customWidth="1"/>
    <col min="2" max="2" width="17.7109375" style="5" customWidth="1"/>
    <col min="3" max="3" width="20" style="5" customWidth="1"/>
    <col min="4" max="4" width="16.42578125" style="5" customWidth="1"/>
    <col min="5" max="16384" width="9.140625" style="5"/>
  </cols>
  <sheetData>
    <row r="1" spans="1:4" x14ac:dyDescent="0.2">
      <c r="A1" s="6" t="s">
        <v>11</v>
      </c>
    </row>
    <row r="2" spans="1:4" x14ac:dyDescent="0.2">
      <c r="A2" s="7"/>
    </row>
    <row r="3" spans="1:4" ht="38.25" x14ac:dyDescent="0.2">
      <c r="A3" s="29" t="s">
        <v>12</v>
      </c>
      <c r="B3" s="19" t="s">
        <v>2</v>
      </c>
      <c r="C3" s="19" t="s">
        <v>3</v>
      </c>
      <c r="D3" s="20" t="s">
        <v>4</v>
      </c>
    </row>
    <row r="4" spans="1:4" x14ac:dyDescent="0.2">
      <c r="A4" s="32" t="s">
        <v>13</v>
      </c>
      <c r="B4" s="11">
        <v>1752087239</v>
      </c>
      <c r="C4" s="11">
        <v>901123670</v>
      </c>
      <c r="D4" s="21">
        <v>850963569</v>
      </c>
    </row>
    <row r="5" spans="1:4" x14ac:dyDescent="0.2">
      <c r="A5" s="32" t="s">
        <v>14</v>
      </c>
      <c r="B5" s="11">
        <v>1187524114</v>
      </c>
      <c r="C5" s="11">
        <v>360367108</v>
      </c>
      <c r="D5" s="21">
        <v>827157006</v>
      </c>
    </row>
    <row r="6" spans="1:4" x14ac:dyDescent="0.2">
      <c r="A6" s="32" t="s">
        <v>15</v>
      </c>
      <c r="B6" s="11">
        <v>5949707832</v>
      </c>
      <c r="C6" s="11">
        <v>5497607823</v>
      </c>
      <c r="D6" s="21">
        <v>452100009</v>
      </c>
    </row>
    <row r="7" spans="1:4" x14ac:dyDescent="0.2">
      <c r="A7" s="32" t="s">
        <v>16</v>
      </c>
      <c r="B7" s="11">
        <v>593023742</v>
      </c>
      <c r="C7" s="11">
        <v>144042708</v>
      </c>
      <c r="D7" s="21">
        <v>448981034</v>
      </c>
    </row>
    <row r="8" spans="1:4" x14ac:dyDescent="0.2">
      <c r="A8" s="32" t="s">
        <v>17</v>
      </c>
      <c r="B8" s="11">
        <v>1057110187</v>
      </c>
      <c r="C8" s="11">
        <v>779325390</v>
      </c>
      <c r="D8" s="21">
        <v>277784797</v>
      </c>
    </row>
    <row r="9" spans="1:4" x14ac:dyDescent="0.2">
      <c r="A9" s="32" t="s">
        <v>18</v>
      </c>
      <c r="B9" s="11">
        <v>172054061</v>
      </c>
      <c r="C9" s="11">
        <v>71557558</v>
      </c>
      <c r="D9" s="21">
        <v>100496503</v>
      </c>
    </row>
    <row r="10" spans="1:4" x14ac:dyDescent="0.2">
      <c r="A10" s="32" t="s">
        <v>19</v>
      </c>
      <c r="B10" s="11">
        <v>1997528758</v>
      </c>
      <c r="C10" s="11">
        <v>1899778355</v>
      </c>
      <c r="D10" s="21">
        <v>97750403</v>
      </c>
    </row>
    <row r="11" spans="1:4" x14ac:dyDescent="0.2">
      <c r="A11" s="32" t="s">
        <v>20</v>
      </c>
      <c r="B11" s="11">
        <v>556566697</v>
      </c>
      <c r="C11" s="11">
        <v>460888466</v>
      </c>
      <c r="D11" s="21">
        <v>95678231</v>
      </c>
    </row>
    <row r="12" spans="1:4" x14ac:dyDescent="0.2">
      <c r="A12" s="32" t="s">
        <v>21</v>
      </c>
      <c r="B12" s="11">
        <v>263831899</v>
      </c>
      <c r="C12" s="11">
        <v>210948314</v>
      </c>
      <c r="D12" s="21">
        <v>52883585</v>
      </c>
    </row>
    <row r="13" spans="1:4" x14ac:dyDescent="0.2">
      <c r="A13" s="32" t="s">
        <v>22</v>
      </c>
      <c r="B13" s="11">
        <v>321141116</v>
      </c>
      <c r="C13" s="11">
        <v>272525409</v>
      </c>
      <c r="D13" s="21">
        <v>48615707</v>
      </c>
    </row>
    <row r="14" spans="1:4" x14ac:dyDescent="0.2">
      <c r="A14" s="32" t="s">
        <v>23</v>
      </c>
      <c r="B14" s="11">
        <v>766595757</v>
      </c>
      <c r="C14" s="11">
        <v>720310872</v>
      </c>
      <c r="D14" s="21">
        <v>46284885</v>
      </c>
    </row>
    <row r="15" spans="1:4" x14ac:dyDescent="0.2">
      <c r="A15" s="32" t="s">
        <v>24</v>
      </c>
      <c r="B15" s="11">
        <v>277422208</v>
      </c>
      <c r="C15" s="11">
        <v>231312376</v>
      </c>
      <c r="D15" s="21">
        <v>46109832</v>
      </c>
    </row>
    <row r="16" spans="1:4" x14ac:dyDescent="0.2">
      <c r="A16" s="32" t="s">
        <v>25</v>
      </c>
      <c r="B16" s="11">
        <v>415499165</v>
      </c>
      <c r="C16" s="11">
        <v>375766949</v>
      </c>
      <c r="D16" s="21">
        <v>39732216</v>
      </c>
    </row>
    <row r="17" spans="1:4" x14ac:dyDescent="0.2">
      <c r="A17" s="32" t="s">
        <v>26</v>
      </c>
      <c r="B17" s="11">
        <v>579275278</v>
      </c>
      <c r="C17" s="11">
        <v>556149222</v>
      </c>
      <c r="D17" s="21">
        <v>23126056</v>
      </c>
    </row>
    <row r="18" spans="1:4" x14ac:dyDescent="0.2">
      <c r="A18" s="32" t="s">
        <v>27</v>
      </c>
      <c r="B18" s="11">
        <v>6776267073</v>
      </c>
      <c r="C18" s="11">
        <v>6755082422</v>
      </c>
      <c r="D18" s="21">
        <v>21184651</v>
      </c>
    </row>
    <row r="19" spans="1:4" x14ac:dyDescent="0.2">
      <c r="A19" s="32" t="s">
        <v>28</v>
      </c>
      <c r="B19" s="11">
        <v>2400001510</v>
      </c>
      <c r="C19" s="11">
        <v>2394823658</v>
      </c>
      <c r="D19" s="21">
        <v>5177852</v>
      </c>
    </row>
    <row r="20" spans="1:4" x14ac:dyDescent="0.2">
      <c r="A20" s="32" t="s">
        <v>29</v>
      </c>
      <c r="B20" s="11">
        <v>227687734</v>
      </c>
      <c r="C20" s="11">
        <v>222673088</v>
      </c>
      <c r="D20" s="21">
        <v>5014646</v>
      </c>
    </row>
    <row r="21" spans="1:4" x14ac:dyDescent="0.2">
      <c r="A21" s="32" t="s">
        <v>30</v>
      </c>
      <c r="B21" s="11">
        <v>20246280</v>
      </c>
      <c r="C21" s="11">
        <v>18371057</v>
      </c>
      <c r="D21" s="21">
        <v>1875223</v>
      </c>
    </row>
    <row r="22" spans="1:4" x14ac:dyDescent="0.2">
      <c r="A22" s="32" t="s">
        <v>31</v>
      </c>
      <c r="B22" s="11">
        <v>1722744614</v>
      </c>
      <c r="C22" s="11">
        <v>1722427084</v>
      </c>
      <c r="D22" s="21">
        <v>317530</v>
      </c>
    </row>
    <row r="23" spans="1:4" x14ac:dyDescent="0.2">
      <c r="A23" s="32" t="s">
        <v>32</v>
      </c>
      <c r="B23" s="11">
        <v>5356909705</v>
      </c>
      <c r="C23" s="11">
        <v>5356658402</v>
      </c>
      <c r="D23" s="21">
        <v>251303</v>
      </c>
    </row>
    <row r="24" spans="1:4" x14ac:dyDescent="0.2">
      <c r="A24" s="32" t="s">
        <v>33</v>
      </c>
      <c r="B24" s="11">
        <v>43737644</v>
      </c>
      <c r="C24" s="11">
        <v>43547797</v>
      </c>
      <c r="D24" s="21">
        <v>189847</v>
      </c>
    </row>
    <row r="25" spans="1:4" x14ac:dyDescent="0.2">
      <c r="A25" s="32" t="s">
        <v>34</v>
      </c>
      <c r="B25" s="11">
        <v>2428719336</v>
      </c>
      <c r="C25" s="11">
        <v>2428535686</v>
      </c>
      <c r="D25" s="21">
        <v>183650</v>
      </c>
    </row>
    <row r="26" spans="1:4" x14ac:dyDescent="0.2">
      <c r="A26" s="32" t="s">
        <v>35</v>
      </c>
      <c r="B26" s="11">
        <v>447172357</v>
      </c>
      <c r="C26" s="11">
        <v>447023514</v>
      </c>
      <c r="D26" s="21">
        <v>148843</v>
      </c>
    </row>
    <row r="27" spans="1:4" x14ac:dyDescent="0.2">
      <c r="A27" s="32" t="s">
        <v>36</v>
      </c>
      <c r="B27" s="11">
        <v>189937594</v>
      </c>
      <c r="C27" s="11">
        <v>189874749</v>
      </c>
      <c r="D27" s="21">
        <v>62845</v>
      </c>
    </row>
    <row r="28" spans="1:4" x14ac:dyDescent="0.2">
      <c r="A28" s="32" t="s">
        <v>37</v>
      </c>
      <c r="B28" s="11">
        <v>471867198</v>
      </c>
      <c r="C28" s="11">
        <v>471816071</v>
      </c>
      <c r="D28" s="21">
        <v>51127</v>
      </c>
    </row>
    <row r="29" spans="1:4" x14ac:dyDescent="0.2">
      <c r="A29" s="36" t="s">
        <v>38</v>
      </c>
      <c r="B29" s="11">
        <v>3091477825</v>
      </c>
      <c r="C29" s="11">
        <v>3091433664</v>
      </c>
      <c r="D29" s="21">
        <v>44161</v>
      </c>
    </row>
    <row r="30" spans="1:4" x14ac:dyDescent="0.2">
      <c r="A30" s="36" t="s">
        <v>39</v>
      </c>
      <c r="B30" s="11">
        <v>189326107</v>
      </c>
      <c r="C30" s="11">
        <v>189292618</v>
      </c>
      <c r="D30" s="21">
        <v>33489</v>
      </c>
    </row>
    <row r="31" spans="1:4" x14ac:dyDescent="0.2">
      <c r="A31" s="36" t="s">
        <v>40</v>
      </c>
      <c r="B31" s="11">
        <v>4806315837</v>
      </c>
      <c r="C31" s="11">
        <v>4806304757</v>
      </c>
      <c r="D31" s="21">
        <v>11080</v>
      </c>
    </row>
    <row r="32" spans="1:4" x14ac:dyDescent="0.2">
      <c r="A32" s="37" t="s">
        <v>41</v>
      </c>
      <c r="B32" s="38">
        <v>1137985503</v>
      </c>
      <c r="C32" s="38">
        <v>1137982551</v>
      </c>
      <c r="D32" s="35">
        <v>2952</v>
      </c>
    </row>
    <row r="34" spans="1:1" x14ac:dyDescent="0.2">
      <c r="A34" s="4" t="s">
        <v>5</v>
      </c>
    </row>
    <row r="35" spans="1:1" x14ac:dyDescent="0.2">
      <c r="A35" s="4" t="s">
        <v>42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0"/>
  <sheetViews>
    <sheetView showGridLines="0" workbookViewId="0"/>
  </sheetViews>
  <sheetFormatPr defaultColWidth="9.140625" defaultRowHeight="12.75" x14ac:dyDescent="0.2"/>
  <cols>
    <col min="1" max="1" width="21.5703125" style="5" customWidth="1"/>
    <col min="2" max="2" width="17.7109375" style="5" customWidth="1"/>
    <col min="3" max="3" width="20.5703125" style="5" customWidth="1"/>
    <col min="4" max="4" width="17.85546875" style="5" customWidth="1"/>
    <col min="5" max="16384" width="9.140625" style="5"/>
  </cols>
  <sheetData>
    <row r="1" spans="1:5" x14ac:dyDescent="0.2">
      <c r="A1" s="6" t="s">
        <v>43</v>
      </c>
    </row>
    <row r="2" spans="1:5" x14ac:dyDescent="0.2">
      <c r="A2" s="7"/>
    </row>
    <row r="3" spans="1:5" ht="39.200000000000003" customHeight="1" x14ac:dyDescent="0.2">
      <c r="A3" s="31" t="s">
        <v>12</v>
      </c>
      <c r="B3" s="29" t="s">
        <v>8</v>
      </c>
      <c r="C3" s="19" t="s">
        <v>9</v>
      </c>
      <c r="D3" s="20" t="s">
        <v>10</v>
      </c>
      <c r="E3" s="30"/>
    </row>
    <row r="4" spans="1:5" x14ac:dyDescent="0.2">
      <c r="A4" s="32" t="s">
        <v>13</v>
      </c>
      <c r="B4" s="10">
        <v>1556069877</v>
      </c>
      <c r="C4" s="10">
        <v>485923968</v>
      </c>
      <c r="D4" s="21">
        <v>1070145909</v>
      </c>
    </row>
    <row r="5" spans="1:5" x14ac:dyDescent="0.2">
      <c r="A5" s="32" t="s">
        <v>27</v>
      </c>
      <c r="B5" s="10">
        <v>3799233732</v>
      </c>
      <c r="C5" s="10">
        <v>3287719545</v>
      </c>
      <c r="D5" s="21">
        <v>511514187</v>
      </c>
    </row>
    <row r="6" spans="1:5" x14ac:dyDescent="0.2">
      <c r="A6" s="32" t="s">
        <v>26</v>
      </c>
      <c r="B6" s="10">
        <v>631531500</v>
      </c>
      <c r="C6" s="10">
        <v>446139331</v>
      </c>
      <c r="D6" s="21">
        <v>185392169</v>
      </c>
    </row>
    <row r="7" spans="1:5" x14ac:dyDescent="0.2">
      <c r="A7" s="32" t="s">
        <v>19</v>
      </c>
      <c r="B7" s="10">
        <v>918715121</v>
      </c>
      <c r="C7" s="10">
        <v>832532082</v>
      </c>
      <c r="D7" s="21">
        <v>86183039</v>
      </c>
    </row>
    <row r="8" spans="1:5" x14ac:dyDescent="0.2">
      <c r="A8" s="32" t="s">
        <v>41</v>
      </c>
      <c r="B8" s="10">
        <v>589659173</v>
      </c>
      <c r="C8" s="10">
        <v>516157576</v>
      </c>
      <c r="D8" s="21">
        <v>73501597</v>
      </c>
    </row>
    <row r="9" spans="1:5" x14ac:dyDescent="0.2">
      <c r="A9" s="32" t="s">
        <v>38</v>
      </c>
      <c r="B9" s="10">
        <v>2091353010</v>
      </c>
      <c r="C9" s="10">
        <v>2083235154</v>
      </c>
      <c r="D9" s="21">
        <v>8117856</v>
      </c>
    </row>
    <row r="10" spans="1:5" x14ac:dyDescent="0.2">
      <c r="A10" s="32" t="s">
        <v>28</v>
      </c>
      <c r="B10" s="10">
        <v>928380027</v>
      </c>
      <c r="C10" s="10">
        <v>926592018</v>
      </c>
      <c r="D10" s="21">
        <v>1788009</v>
      </c>
    </row>
    <row r="11" spans="1:5" x14ac:dyDescent="0.2">
      <c r="A11" s="32" t="s">
        <v>37</v>
      </c>
      <c r="B11" s="10">
        <v>276032167</v>
      </c>
      <c r="C11" s="10">
        <v>274589525</v>
      </c>
      <c r="D11" s="21">
        <v>1442642</v>
      </c>
    </row>
    <row r="12" spans="1:5" x14ac:dyDescent="0.2">
      <c r="A12" s="32" t="s">
        <v>22</v>
      </c>
      <c r="B12" s="10">
        <v>383852961</v>
      </c>
      <c r="C12" s="10">
        <v>382689366</v>
      </c>
      <c r="D12" s="21">
        <v>1163595</v>
      </c>
    </row>
    <row r="13" spans="1:5" x14ac:dyDescent="0.2">
      <c r="A13" s="32" t="s">
        <v>29</v>
      </c>
      <c r="B13" s="10">
        <v>346481697</v>
      </c>
      <c r="C13" s="10">
        <v>345366026</v>
      </c>
      <c r="D13" s="21">
        <v>1115671</v>
      </c>
    </row>
    <row r="14" spans="1:5" x14ac:dyDescent="0.2">
      <c r="A14" s="32" t="s">
        <v>15</v>
      </c>
      <c r="B14" s="10">
        <v>4249329292</v>
      </c>
      <c r="C14" s="10">
        <v>4248899417</v>
      </c>
      <c r="D14" s="21">
        <v>429875</v>
      </c>
    </row>
    <row r="15" spans="1:5" x14ac:dyDescent="0.2">
      <c r="A15" s="32" t="s">
        <v>44</v>
      </c>
      <c r="B15" s="10">
        <v>55589419</v>
      </c>
      <c r="C15" s="10">
        <v>55283539</v>
      </c>
      <c r="D15" s="21">
        <v>305880</v>
      </c>
    </row>
    <row r="16" spans="1:5" x14ac:dyDescent="0.2">
      <c r="A16" s="32" t="s">
        <v>30</v>
      </c>
      <c r="B16" s="10">
        <v>27129767</v>
      </c>
      <c r="C16" s="10">
        <v>26856132</v>
      </c>
      <c r="D16" s="21">
        <v>273635</v>
      </c>
    </row>
    <row r="17" spans="1:4" x14ac:dyDescent="0.2">
      <c r="A17" s="32" t="s">
        <v>31</v>
      </c>
      <c r="B17" s="10">
        <v>2505266841</v>
      </c>
      <c r="C17" s="10">
        <v>2505054817</v>
      </c>
      <c r="D17" s="21">
        <v>212024</v>
      </c>
    </row>
    <row r="18" spans="1:4" x14ac:dyDescent="0.2">
      <c r="A18" s="32" t="s">
        <v>24</v>
      </c>
      <c r="B18" s="10">
        <v>112062643</v>
      </c>
      <c r="C18" s="10">
        <v>111946057</v>
      </c>
      <c r="D18" s="21">
        <v>116586</v>
      </c>
    </row>
    <row r="19" spans="1:4" x14ac:dyDescent="0.2">
      <c r="A19" s="32" t="s">
        <v>45</v>
      </c>
      <c r="B19" s="10">
        <v>38476631</v>
      </c>
      <c r="C19" s="10">
        <v>38424400</v>
      </c>
      <c r="D19" s="21">
        <v>52231</v>
      </c>
    </row>
    <row r="20" spans="1:4" x14ac:dyDescent="0.2">
      <c r="A20" s="32" t="s">
        <v>46</v>
      </c>
      <c r="B20" s="10">
        <v>22242670</v>
      </c>
      <c r="C20" s="10">
        <v>22208347</v>
      </c>
      <c r="D20" s="21">
        <v>34323</v>
      </c>
    </row>
    <row r="21" spans="1:4" x14ac:dyDescent="0.2">
      <c r="A21" s="32" t="s">
        <v>40</v>
      </c>
      <c r="B21" s="10">
        <v>2746269954</v>
      </c>
      <c r="C21" s="10">
        <v>2746242210</v>
      </c>
      <c r="D21" s="21">
        <v>27744</v>
      </c>
    </row>
    <row r="22" spans="1:4" x14ac:dyDescent="0.2">
      <c r="A22" s="32" t="s">
        <v>34</v>
      </c>
      <c r="B22" s="10">
        <v>1622939474</v>
      </c>
      <c r="C22" s="10">
        <v>1622913782</v>
      </c>
      <c r="D22" s="21">
        <v>25692</v>
      </c>
    </row>
    <row r="23" spans="1:4" x14ac:dyDescent="0.2">
      <c r="A23" s="32" t="s">
        <v>47</v>
      </c>
      <c r="B23" s="10">
        <v>20759807</v>
      </c>
      <c r="C23" s="10">
        <v>20734682</v>
      </c>
      <c r="D23" s="21">
        <v>25125</v>
      </c>
    </row>
    <row r="24" spans="1:4" x14ac:dyDescent="0.2">
      <c r="A24" s="32" t="s">
        <v>48</v>
      </c>
      <c r="B24" s="10">
        <v>239017532</v>
      </c>
      <c r="C24" s="10">
        <v>238994367</v>
      </c>
      <c r="D24" s="21">
        <v>23165</v>
      </c>
    </row>
    <row r="25" spans="1:4" x14ac:dyDescent="0.2">
      <c r="A25" s="32" t="s">
        <v>14</v>
      </c>
      <c r="B25" s="10">
        <v>540883669</v>
      </c>
      <c r="C25" s="10">
        <v>540864237</v>
      </c>
      <c r="D25" s="21">
        <v>19432</v>
      </c>
    </row>
    <row r="26" spans="1:4" x14ac:dyDescent="0.2">
      <c r="A26" s="32" t="s">
        <v>49</v>
      </c>
      <c r="B26" s="10">
        <v>534529435</v>
      </c>
      <c r="C26" s="10">
        <v>534514205</v>
      </c>
      <c r="D26" s="21">
        <v>15230</v>
      </c>
    </row>
    <row r="27" spans="1:4" x14ac:dyDescent="0.2">
      <c r="A27" s="32" t="s">
        <v>50</v>
      </c>
      <c r="B27" s="10">
        <v>58914048</v>
      </c>
      <c r="C27" s="10">
        <v>58899324</v>
      </c>
      <c r="D27" s="21">
        <v>14724</v>
      </c>
    </row>
    <row r="28" spans="1:4" x14ac:dyDescent="0.2">
      <c r="A28" s="32" t="s">
        <v>51</v>
      </c>
      <c r="B28" s="10">
        <v>153795991</v>
      </c>
      <c r="C28" s="10">
        <v>153781417</v>
      </c>
      <c r="D28" s="21">
        <v>14574</v>
      </c>
    </row>
    <row r="29" spans="1:4" x14ac:dyDescent="0.2">
      <c r="A29" s="32" t="s">
        <v>17</v>
      </c>
      <c r="B29" s="10">
        <v>490454339</v>
      </c>
      <c r="C29" s="10">
        <v>490442224</v>
      </c>
      <c r="D29" s="21">
        <v>12115</v>
      </c>
    </row>
    <row r="30" spans="1:4" x14ac:dyDescent="0.2">
      <c r="A30" s="32" t="s">
        <v>52</v>
      </c>
      <c r="B30" s="10">
        <v>271999574</v>
      </c>
      <c r="C30" s="10">
        <v>271992541</v>
      </c>
      <c r="D30" s="21">
        <v>7033</v>
      </c>
    </row>
    <row r="31" spans="1:4" x14ac:dyDescent="0.2">
      <c r="A31" s="32" t="s">
        <v>53</v>
      </c>
      <c r="B31" s="10">
        <v>162534173</v>
      </c>
      <c r="C31" s="10">
        <v>162528076</v>
      </c>
      <c r="D31" s="21">
        <v>6097</v>
      </c>
    </row>
    <row r="32" spans="1:4" x14ac:dyDescent="0.2">
      <c r="A32" s="32" t="s">
        <v>54</v>
      </c>
      <c r="B32" s="10">
        <v>570323615</v>
      </c>
      <c r="C32" s="10">
        <v>570318052</v>
      </c>
      <c r="D32" s="21">
        <v>5563</v>
      </c>
    </row>
    <row r="33" spans="1:4" x14ac:dyDescent="0.2">
      <c r="A33" s="32" t="s">
        <v>35</v>
      </c>
      <c r="B33" s="10">
        <v>185885639</v>
      </c>
      <c r="C33" s="10">
        <v>185880619</v>
      </c>
      <c r="D33" s="21">
        <v>5020</v>
      </c>
    </row>
    <row r="34" spans="1:4" x14ac:dyDescent="0.2">
      <c r="A34" s="32" t="s">
        <v>39</v>
      </c>
      <c r="B34" s="10">
        <v>376343247</v>
      </c>
      <c r="C34" s="10">
        <v>376338530</v>
      </c>
      <c r="D34" s="21">
        <v>4717</v>
      </c>
    </row>
    <row r="35" spans="1:4" x14ac:dyDescent="0.2">
      <c r="A35" s="32" t="s">
        <v>23</v>
      </c>
      <c r="B35" s="10">
        <v>450994343</v>
      </c>
      <c r="C35" s="10">
        <v>450990198</v>
      </c>
      <c r="D35" s="21">
        <v>4145</v>
      </c>
    </row>
    <row r="36" spans="1:4" x14ac:dyDescent="0.2">
      <c r="A36" s="32" t="s">
        <v>55</v>
      </c>
      <c r="B36" s="10">
        <v>453460672</v>
      </c>
      <c r="C36" s="10">
        <v>453458423</v>
      </c>
      <c r="D36" s="21">
        <v>2249</v>
      </c>
    </row>
    <row r="37" spans="1:4" x14ac:dyDescent="0.2">
      <c r="A37" s="33" t="s">
        <v>56</v>
      </c>
      <c r="B37" s="34">
        <v>39851599</v>
      </c>
      <c r="C37" s="34">
        <v>39850501</v>
      </c>
      <c r="D37" s="35">
        <v>1098</v>
      </c>
    </row>
    <row r="38" spans="1:4" x14ac:dyDescent="0.2">
      <c r="A38" s="27"/>
      <c r="B38" s="28"/>
      <c r="C38" s="28"/>
      <c r="D38" s="28"/>
    </row>
    <row r="39" spans="1:4" x14ac:dyDescent="0.2">
      <c r="A39" s="4" t="s">
        <v>5</v>
      </c>
    </row>
    <row r="40" spans="1:4" x14ac:dyDescent="0.2">
      <c r="A40" s="4" t="s">
        <v>42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election activeCell="A25" sqref="A25"/>
    </sheetView>
  </sheetViews>
  <sheetFormatPr defaultRowHeight="12.75" x14ac:dyDescent="0.2"/>
  <cols>
    <col min="1" max="1" width="119.7109375" customWidth="1"/>
  </cols>
  <sheetData>
    <row r="1" spans="1:1" ht="15.75" x14ac:dyDescent="0.25">
      <c r="A1" s="12" t="s">
        <v>57</v>
      </c>
    </row>
    <row r="2" spans="1:1" ht="13.7" customHeight="1" x14ac:dyDescent="0.2">
      <c r="A2" s="13"/>
    </row>
    <row r="3" spans="1:1" ht="51" x14ac:dyDescent="0.2">
      <c r="A3" s="14" t="s">
        <v>58</v>
      </c>
    </row>
    <row r="4" spans="1:1" x14ac:dyDescent="0.2">
      <c r="A4" s="13"/>
    </row>
    <row r="5" spans="1:1" ht="15.75" x14ac:dyDescent="0.25">
      <c r="A5" s="15" t="s">
        <v>59</v>
      </c>
    </row>
    <row r="6" spans="1:1" ht="25.5" x14ac:dyDescent="0.2">
      <c r="A6" s="14" t="s">
        <v>60</v>
      </c>
    </row>
    <row r="7" spans="1:1" x14ac:dyDescent="0.2">
      <c r="A7" s="14"/>
    </row>
    <row r="8" spans="1:1" ht="15.75" x14ac:dyDescent="0.25">
      <c r="A8" s="15" t="s">
        <v>61</v>
      </c>
    </row>
    <row r="9" spans="1:1" ht="25.5" x14ac:dyDescent="0.2">
      <c r="A9" s="16" t="s">
        <v>62</v>
      </c>
    </row>
    <row r="10" spans="1:1" ht="15.75" x14ac:dyDescent="0.25">
      <c r="A10" s="15"/>
    </row>
    <row r="11" spans="1:1" ht="15.75" x14ac:dyDescent="0.25">
      <c r="A11" s="15" t="s">
        <v>63</v>
      </c>
    </row>
    <row r="12" spans="1:1" ht="25.5" x14ac:dyDescent="0.2">
      <c r="A12" s="16" t="s">
        <v>64</v>
      </c>
    </row>
    <row r="13" spans="1:1" x14ac:dyDescent="0.2">
      <c r="A13" s="16"/>
    </row>
    <row r="14" spans="1:1" ht="15.75" x14ac:dyDescent="0.25">
      <c r="A14" s="15" t="s">
        <v>65</v>
      </c>
    </row>
    <row r="15" spans="1:1" x14ac:dyDescent="0.2">
      <c r="A15" s="16">
        <v>71081100</v>
      </c>
    </row>
    <row r="16" spans="1:1" x14ac:dyDescent="0.2">
      <c r="A16" s="16">
        <v>71081200</v>
      </c>
    </row>
    <row r="17" spans="1:1" x14ac:dyDescent="0.2">
      <c r="A17" s="16">
        <v>71081310</v>
      </c>
    </row>
    <row r="18" spans="1:1" x14ac:dyDescent="0.2">
      <c r="A18" s="16">
        <v>71081380</v>
      </c>
    </row>
    <row r="19" spans="1:1" x14ac:dyDescent="0.2">
      <c r="A19" s="16">
        <v>71090000</v>
      </c>
    </row>
    <row r="20" spans="1:1" x14ac:dyDescent="0.2">
      <c r="A20" s="16">
        <v>71123000</v>
      </c>
    </row>
    <row r="21" spans="1:1" x14ac:dyDescent="0.2">
      <c r="A21" s="16">
        <v>71129100</v>
      </c>
    </row>
    <row r="22" spans="1:1" ht="25.5" x14ac:dyDescent="0.2">
      <c r="A22" s="16" t="s">
        <v>66</v>
      </c>
    </row>
    <row r="23" spans="1:1" x14ac:dyDescent="0.2">
      <c r="A23" s="13"/>
    </row>
    <row r="24" spans="1:1" x14ac:dyDescent="0.2">
      <c r="A24" s="17" t="s">
        <v>67</v>
      </c>
    </row>
    <row r="25" spans="1:1" x14ac:dyDescent="0.2">
      <c r="A25" s="13"/>
    </row>
    <row r="26" spans="1:1" x14ac:dyDescent="0.2">
      <c r="A26" s="13" t="s">
        <v>68</v>
      </c>
    </row>
    <row r="27" spans="1:1" x14ac:dyDescent="0.2">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6" ma:contentTypeDescription="Create a new document." ma:contentTypeScope="" ma:versionID="7c713e63e63b06dbbff64662b6ab3b08">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efd2f0b9cffa60c019587a08cf60df12"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36290-4BD3-4CD6-9CB6-573CC560024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http://purl.org/dc/elements/1.1/"/>
    <ds:schemaRef ds:uri="e5139c62-fc03-44d8-9a5d-c3c19dbca065"/>
    <ds:schemaRef ds:uri="http://www.w3.org/XML/1998/namespace"/>
    <ds:schemaRef ds:uri="http://purl.org/dc/dcmitype/"/>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DB5FA398-ADEF-44EE-9BA9-0A2103AE5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March 2022</dc:title>
  <dc:subject/>
  <dc:creator>HM Revenue &amp; Customs</dc:creator>
  <cp:keywords>gold, trade, march, 2022</cp:keywords>
  <dc:description/>
  <cp:lastModifiedBy>Debra Bearcroft</cp:lastModifiedBy>
  <cp:revision/>
  <dcterms:created xsi:type="dcterms:W3CDTF">2014-02-28T16:00:31Z</dcterms:created>
  <dcterms:modified xsi:type="dcterms:W3CDTF">2022-05-10T07:24:28Z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ies>
</file>