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Y:\Data Outputs and Customers\Web Team\GOV.UK Publishing\Combined Release\"/>
    </mc:Choice>
  </mc:AlternateContent>
  <xr:revisionPtr revIDLastSave="0" documentId="13_ncr:1_{6778E6F7-9B4E-4BD2-A0F2-5B0436E51612}" xr6:coauthVersionLast="46" xr6:coauthVersionMax="47" xr10:uidLastSave="{00000000-0000-0000-0000-000000000000}"/>
  <bookViews>
    <workbookView xWindow="-110" yWindow="-110" windowWidth="19420" windowHeight="10420"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1" l="1"/>
  <c r="D57" i="2"/>
  <c r="D58" i="2"/>
  <c r="D58" i="1"/>
  <c r="D56" i="2"/>
  <c r="D56" i="1"/>
  <c r="D55" i="1"/>
  <c r="D55" i="2"/>
  <c r="D29" i="2"/>
  <c r="D30" i="2"/>
  <c r="D31" i="2"/>
  <c r="D32" i="2"/>
  <c r="D33" i="2"/>
  <c r="D34" i="2"/>
  <c r="D35" i="2"/>
  <c r="D36" i="2"/>
  <c r="D37" i="2"/>
  <c r="D38" i="2"/>
  <c r="D39" i="2"/>
  <c r="D40" i="2"/>
  <c r="D41" i="2"/>
  <c r="D42" i="2"/>
  <c r="D43" i="2"/>
  <c r="D44" i="2"/>
  <c r="D45" i="2"/>
  <c r="D46" i="2"/>
  <c r="D47" i="2"/>
  <c r="D48" i="2"/>
  <c r="D49" i="2"/>
  <c r="D50" i="2"/>
  <c r="D51" i="2"/>
  <c r="D52" i="2"/>
  <c r="D53" i="2"/>
  <c r="D54" i="2"/>
  <c r="D28" i="2"/>
  <c r="D29" i="1"/>
  <c r="D30" i="1"/>
  <c r="D31" i="1"/>
  <c r="D32" i="1"/>
  <c r="D33" i="1"/>
  <c r="D34" i="1"/>
  <c r="D35" i="1"/>
  <c r="D36" i="1"/>
  <c r="D37" i="1"/>
  <c r="D38" i="1"/>
  <c r="D39" i="1"/>
  <c r="D40" i="1"/>
  <c r="D41" i="1"/>
  <c r="D42" i="1"/>
  <c r="D43" i="1"/>
  <c r="D44" i="1"/>
  <c r="D45" i="1"/>
  <c r="D46" i="1"/>
  <c r="D47" i="1"/>
  <c r="D48" i="1"/>
  <c r="D49" i="1"/>
  <c r="D50" i="1"/>
  <c r="D51" i="1"/>
  <c r="D52" i="1"/>
  <c r="D53" i="1"/>
  <c r="D54" i="1"/>
  <c r="D28" i="1"/>
</calcChain>
</file>

<file path=xl/sharedStrings.xml><?xml version="1.0" encoding="utf-8"?>
<sst xmlns="http://schemas.openxmlformats.org/spreadsheetml/2006/main" count="102" uniqueCount="69">
  <si>
    <t>Imports Time Series</t>
  </si>
  <si>
    <t>Month</t>
  </si>
  <si>
    <t>Total Imports (£)</t>
  </si>
  <si>
    <t>Total Imports Excl Non-Monetary Gold (£)</t>
  </si>
  <si>
    <t>Non-Monetary Gold Imports (£)</t>
  </si>
  <si>
    <t>Source: HM Revenue and Customs Overseas Trade Statistics</t>
  </si>
  <si>
    <t>Exports Time Series</t>
  </si>
  <si>
    <t>Total Exports (£)</t>
  </si>
  <si>
    <t>Total Exports Excl Non-Monetary Gold (£)</t>
  </si>
  <si>
    <t>Non-Monetary Gold Exports (£)</t>
  </si>
  <si>
    <t>Country</t>
  </si>
  <si>
    <t>CANADA</t>
  </si>
  <si>
    <t>UNITED STATES</t>
  </si>
  <si>
    <t>SPAIN</t>
  </si>
  <si>
    <t>MEXICO</t>
  </si>
  <si>
    <t>BRAZIL</t>
  </si>
  <si>
    <t>SOUTH AFRICA</t>
  </si>
  <si>
    <t>AUSTRIA</t>
  </si>
  <si>
    <t>SWEDEN</t>
  </si>
  <si>
    <t>SWITZERLAND</t>
  </si>
  <si>
    <t>GERMANY</t>
  </si>
  <si>
    <t>HONG KONG</t>
  </si>
  <si>
    <t>FRANCE</t>
  </si>
  <si>
    <t>CYPRUS</t>
  </si>
  <si>
    <t>SINGAPORE</t>
  </si>
  <si>
    <t>CHINA</t>
  </si>
  <si>
    <t>BELGIUM</t>
  </si>
  <si>
    <t>IRELAND</t>
  </si>
  <si>
    <t>DENMARK</t>
  </si>
  <si>
    <t>ITALY</t>
  </si>
  <si>
    <t>ESTONIA</t>
  </si>
  <si>
    <t>INDIA</t>
  </si>
  <si>
    <t>CZECHIA</t>
  </si>
  <si>
    <t>JAPAN</t>
  </si>
  <si>
    <t>Note: 2022 data is provisional</t>
  </si>
  <si>
    <t>UAE</t>
  </si>
  <si>
    <t>PAKISTAN</t>
  </si>
  <si>
    <t>NETHERLANDS</t>
  </si>
  <si>
    <t>LUXEMBOURG</t>
  </si>
  <si>
    <t>AUSTRALIA</t>
  </si>
  <si>
    <t>KUWAIT</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</si>
  <si>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</si>
  <si>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</si>
  <si>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</si>
  <si>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</si>
  <si>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</si>
  <si>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</si>
  <si>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</si>
  <si>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</si>
  <si>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</si>
  <si>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Please note: Below threshold trade (BTTA) in the commodity codes listed above have been apllied at CN8 level. As a result, they will differ to totals for these commodity codes found on uktradeinfo.com, where BTTA is applied at HS2 level.</t>
  </si>
  <si>
    <t>© Crown copyright 2022</t>
  </si>
  <si>
    <t>If using specific facts contained in this release please check the information is still current.</t>
  </si>
  <si>
    <t>SOUTH KOREA</t>
  </si>
  <si>
    <t>TURKEY</t>
  </si>
  <si>
    <t>THAILAND</t>
  </si>
  <si>
    <t>ICELAND</t>
  </si>
  <si>
    <t>NORWAY</t>
  </si>
  <si>
    <t>PHILIPPINES</t>
  </si>
  <si>
    <t>KAZAKHSTAN</t>
  </si>
  <si>
    <t>ISRAEL</t>
  </si>
  <si>
    <t>ARGENTINA</t>
  </si>
  <si>
    <t>Total Non-Monetary Gold Imports by Country (July 2022)</t>
  </si>
  <si>
    <t>PERU</t>
  </si>
  <si>
    <t>TAIWAN</t>
  </si>
  <si>
    <t>Total Non-EU Non-Monetary Gold Exports by Country (July 2022)</t>
  </si>
  <si>
    <t>HUNGARY</t>
  </si>
  <si>
    <t>MALTA</t>
  </si>
  <si>
    <t>CROATIA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</si>
</sst>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top style="thin">
        <color indexed="8"/>
      </top>
      <bottom/>
      <diagonal/>
    </border>
  </borders>
  <cellStyleXfs count="125">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6" applyNumberFormat="0" applyAlignment="0" applyProtection="0"/>
    <xf numFmtId="0" fontId="21" fillId="6" borderId="7" applyNumberFormat="0" applyAlignment="0" applyProtection="0"/>
    <xf numFmtId="0" fontId="22" fillId="6" borderId="6" applyNumberFormat="0" applyAlignment="0" applyProtection="0"/>
    <xf numFmtId="0" fontId="23" fillId="0" borderId="8" applyNumberFormat="0" applyFill="0" applyAlignment="0" applyProtection="0"/>
    <xf numFmtId="0" fontId="24" fillId="7"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0" applyNumberFormat="0" applyFont="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8" borderId="10"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35">
    <xf numFmtId="0" fontId="0" fillId="0" borderId="0" xfId="0"/>
    <xf numFmtId="0" fontId="9" fillId="0" borderId="0" xfId="0" applyFont="1"/>
    <xf numFmtId="3" fontId="9" fillId="0" borderId="0" xfId="0" applyNumberFormat="1" applyFont="1"/>
    <xf numFmtId="0" fontId="9" fillId="0" borderId="0" xfId="0" applyFont="1" applyAlignment="1">
      <alignment horizontal="center"/>
    </xf>
    <xf numFmtId="0" fontId="7" fillId="0" borderId="0" xfId="0" applyFont="1"/>
    <xf numFmtId="0" fontId="10" fillId="0" borderId="0" xfId="0" applyFont="1"/>
    <xf numFmtId="0" fontId="11" fillId="0" borderId="0" xfId="0" applyFont="1" applyAlignment="1">
      <alignment vertical="top"/>
    </xf>
    <xf numFmtId="0" fontId="10" fillId="0" borderId="0" xfId="0" applyFont="1" applyAlignment="1">
      <alignment horizontal="center"/>
    </xf>
    <xf numFmtId="164" fontId="9" fillId="0" borderId="0" xfId="1" applyNumberFormat="1" applyFont="1"/>
    <xf numFmtId="17" fontId="9" fillId="0" borderId="0" xfId="0" applyNumberFormat="1" applyFont="1"/>
    <xf numFmtId="3" fontId="10" fillId="0" borderId="1" xfId="0" applyNumberFormat="1" applyFont="1" applyBorder="1" applyAlignment="1">
      <alignment vertical="top" wrapText="1"/>
    </xf>
    <xf numFmtId="164" fontId="0" fillId="0" borderId="2" xfId="1" applyNumberFormat="1" applyFont="1" applyBorder="1" applyAlignment="1">
      <alignment vertical="top" wrapText="1"/>
    </xf>
    <xf numFmtId="0" fontId="8" fillId="0" borderId="12" xfId="0" applyFont="1" applyBorder="1"/>
    <xf numFmtId="0" fontId="0" fillId="0" borderId="13" xfId="0" applyBorder="1"/>
    <xf numFmtId="0" fontId="0" fillId="0" borderId="13" xfId="0" applyBorder="1" applyAlignment="1">
      <alignment wrapText="1"/>
    </xf>
    <xf numFmtId="0" fontId="8" fillId="0" borderId="13" xfId="0" applyFont="1" applyBorder="1"/>
    <xf numFmtId="0" fontId="0" fillId="0" borderId="13" xfId="0" applyBorder="1" applyAlignment="1">
      <alignment horizontal="left" wrapText="1"/>
    </xf>
    <xf numFmtId="0" fontId="10" fillId="0" borderId="13" xfId="0" applyFont="1" applyBorder="1"/>
    <xf numFmtId="0" fontId="0" fillId="0" borderId="14" xfId="0" applyBorder="1"/>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 fontId="10" fillId="0" borderId="17" xfId="0" applyNumberFormat="1" applyFont="1" applyBorder="1" applyAlignment="1">
      <alignment vertical="top" wrapText="1"/>
    </xf>
    <xf numFmtId="17" fontId="10" fillId="0" borderId="18" xfId="0" applyNumberFormat="1" applyFont="1" applyBorder="1" applyAlignment="1">
      <alignment horizontal="center" vertical="top" wrapText="1"/>
    </xf>
    <xf numFmtId="3" fontId="10" fillId="0" borderId="19" xfId="0" applyNumberFormat="1" applyFont="1" applyBorder="1" applyAlignment="1">
      <alignment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1" fillId="0" borderId="2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4" xfId="0" applyFont="1" applyBorder="1" applyAlignment="1">
      <alignment horizontal="center" vertical="center" wrapText="1"/>
    </xf>
    <xf numFmtId="0" fontId="0" fillId="0" borderId="25" xfId="0" applyBorder="1" applyAlignment="1">
      <alignment vertical="top" wrapText="1"/>
    </xf>
    <xf numFmtId="3" fontId="10" fillId="0" borderId="12" xfId="0" applyNumberFormat="1" applyFont="1" applyBorder="1" applyAlignment="1">
      <alignment vertical="top" wrapText="1"/>
    </xf>
    <xf numFmtId="0" fontId="10" fillId="0" borderId="25" xfId="0" applyFont="1" applyBorder="1" applyAlignment="1">
      <alignment vertical="top" wrapText="1"/>
    </xf>
    <xf numFmtId="17" fontId="10" fillId="0" borderId="26" xfId="0" applyNumberFormat="1" applyFont="1" applyBorder="1" applyAlignment="1">
      <alignment horizontal="center" vertical="top" wrapText="1"/>
    </xf>
    <xf numFmtId="3" fontId="10" fillId="0" borderId="27" xfId="0" applyNumberFormat="1" applyFont="1" applyBorder="1" applyAlignment="1">
      <alignment vertical="top" wrapText="1"/>
    </xf>
  </cellXfs>
  <cellStyles count="125">
    <cellStyle name="20% - Accent1" xfId="19" builtinId="30" customBuiltin="1"/>
    <cellStyle name="20% - Accent1 2" xfId="46" xr:uid="{00000000-0005-0000-0000-000001000000}"/>
    <cellStyle name="20% - Accent1 3" xfId="66" xr:uid="{8CD9D816-6876-4C94-9DDA-19FA60CF2ECE}"/>
    <cellStyle name="20% - Accent1 4" xfId="86" xr:uid="{F65A0B8D-377B-40C9-8E60-78C90EE15764}"/>
    <cellStyle name="20% - Accent1 5" xfId="106" xr:uid="{F7F47A78-0777-4346-8D91-EA8D3A1434A2}"/>
    <cellStyle name="20% - Accent2" xfId="23" builtinId="34" customBuiltin="1"/>
    <cellStyle name="20% - Accent2 2" xfId="49" xr:uid="{00000000-0005-0000-0000-000003000000}"/>
    <cellStyle name="20% - Accent2 3" xfId="69" xr:uid="{E150A9ED-ECB0-4B7F-A4FB-A11496EE3610}"/>
    <cellStyle name="20% - Accent2 4" xfId="89" xr:uid="{F94B72F1-7F1F-4203-8F82-353B75AD1530}"/>
    <cellStyle name="20% - Accent2 5" xfId="109" xr:uid="{528DE382-5532-4756-A848-8745A270CD11}"/>
    <cellStyle name="20% - Accent3" xfId="27" builtinId="38" customBuiltin="1"/>
    <cellStyle name="20% - Accent3 2" xfId="52" xr:uid="{00000000-0005-0000-0000-000005000000}"/>
    <cellStyle name="20% - Accent3 3" xfId="72" xr:uid="{81A3510B-12EA-4161-B278-0D9CA86407D4}"/>
    <cellStyle name="20% - Accent3 4" xfId="92" xr:uid="{03F52394-F991-48A3-967F-652D669B46C8}"/>
    <cellStyle name="20% - Accent3 5" xfId="112" xr:uid="{0A130AC1-F7BE-42A4-A3DD-8B66B461D846}"/>
    <cellStyle name="20% - Accent4" xfId="31" builtinId="42" customBuiltin="1"/>
    <cellStyle name="20% - Accent4 2" xfId="55" xr:uid="{00000000-0005-0000-0000-000007000000}"/>
    <cellStyle name="20% - Accent4 3" xfId="75" xr:uid="{7B8B24F2-1200-4E33-AE55-1FD8DB586D22}"/>
    <cellStyle name="20% - Accent4 4" xfId="95" xr:uid="{3DE0C106-A298-4105-8D6D-0AB8E7874467}"/>
    <cellStyle name="20% - Accent4 5" xfId="115" xr:uid="{3085CE96-3B40-4A63-B831-5B6772D5923F}"/>
    <cellStyle name="20% - Accent5" xfId="35" builtinId="46" customBuiltin="1"/>
    <cellStyle name="20% - Accent5 2" xfId="58" xr:uid="{00000000-0005-0000-0000-000009000000}"/>
    <cellStyle name="20% - Accent5 3" xfId="78" xr:uid="{14B09302-546F-4E55-93E5-707874BE0262}"/>
    <cellStyle name="20% - Accent5 4" xfId="98" xr:uid="{9B5471C6-BBDB-41ED-A92C-125359D273E6}"/>
    <cellStyle name="20% - Accent5 5" xfId="118" xr:uid="{4D6A53BB-77D5-40F3-9F0D-B328C7D5D3D5}"/>
    <cellStyle name="20% - Accent6" xfId="39" builtinId="50" customBuiltin="1"/>
    <cellStyle name="20% - Accent6 2" xfId="61" xr:uid="{00000000-0005-0000-0000-00000B000000}"/>
    <cellStyle name="20% - Accent6 3" xfId="81" xr:uid="{43382CEF-FBE4-436F-BC92-DAB55B3F98B5}"/>
    <cellStyle name="20% - Accent6 4" xfId="101" xr:uid="{4BF20E01-F24C-430D-8884-E730EDC10471}"/>
    <cellStyle name="20% - Accent6 5" xfId="121" xr:uid="{A2FE0E6F-BB27-4060-9C59-2544FCD54924}"/>
    <cellStyle name="40% - Accent1" xfId="20" builtinId="31" customBuiltin="1"/>
    <cellStyle name="40% - Accent1 2" xfId="47" xr:uid="{00000000-0005-0000-0000-00000D000000}"/>
    <cellStyle name="40% - Accent1 3" xfId="67" xr:uid="{34281569-0B34-4031-A899-67B02B35A042}"/>
    <cellStyle name="40% - Accent1 4" xfId="87" xr:uid="{C8CEBDA5-4BA9-4475-9465-B4099C7170A6}"/>
    <cellStyle name="40% - Accent1 5" xfId="107" xr:uid="{4FC96B17-2266-4AAA-A4FC-C24025224CCC}"/>
    <cellStyle name="40% - Accent2" xfId="24" builtinId="35" customBuiltin="1"/>
    <cellStyle name="40% - Accent2 2" xfId="50" xr:uid="{00000000-0005-0000-0000-00000F000000}"/>
    <cellStyle name="40% - Accent2 3" xfId="70" xr:uid="{14ADCEC5-3177-4218-993C-564BA5C4AD3F}"/>
    <cellStyle name="40% - Accent2 4" xfId="90" xr:uid="{EDF92758-44CF-413A-9084-D916CA07B03B}"/>
    <cellStyle name="40% - Accent2 5" xfId="110" xr:uid="{23E8C50E-A749-4011-BD56-633E55E68268}"/>
    <cellStyle name="40% - Accent3" xfId="28" builtinId="39" customBuiltin="1"/>
    <cellStyle name="40% - Accent3 2" xfId="53" xr:uid="{00000000-0005-0000-0000-000011000000}"/>
    <cellStyle name="40% - Accent3 3" xfId="73" xr:uid="{89B607EC-2838-47B9-A9A6-DDE439CE3DD6}"/>
    <cellStyle name="40% - Accent3 4" xfId="93" xr:uid="{B34A49F1-4E00-433B-BE44-4DC32A02F984}"/>
    <cellStyle name="40% - Accent3 5" xfId="113" xr:uid="{D94556F6-41DB-4664-A852-3840A75FED47}"/>
    <cellStyle name="40% - Accent4" xfId="32" builtinId="43" customBuiltin="1"/>
    <cellStyle name="40% - Accent4 2" xfId="56" xr:uid="{00000000-0005-0000-0000-000013000000}"/>
    <cellStyle name="40% - Accent4 3" xfId="76" xr:uid="{63D38F0F-8515-423F-B611-9980A5400435}"/>
    <cellStyle name="40% - Accent4 4" xfId="96" xr:uid="{A693BB78-6843-40F9-90AC-48EE8DD224DA}"/>
    <cellStyle name="40% - Accent4 5" xfId="116" xr:uid="{D3A00FCA-B535-468D-BA23-E54AECD0DB36}"/>
    <cellStyle name="40% - Accent5" xfId="36" builtinId="47" customBuiltin="1"/>
    <cellStyle name="40% - Accent5 2" xfId="59" xr:uid="{00000000-0005-0000-0000-000015000000}"/>
    <cellStyle name="40% - Accent5 3" xfId="79" xr:uid="{0809CEA2-1B8E-4D1F-B1A9-ED9EC52EA73B}"/>
    <cellStyle name="40% - Accent5 4" xfId="99" xr:uid="{C0D11CE6-B57D-4703-BDE3-9F212940D683}"/>
    <cellStyle name="40% - Accent5 5" xfId="119" xr:uid="{0545E698-0BC7-4982-823D-01D1E0CB51EB}"/>
    <cellStyle name="40% - Accent6" xfId="40" builtinId="51" customBuiltin="1"/>
    <cellStyle name="40% - Accent6 2" xfId="62" xr:uid="{00000000-0005-0000-0000-000017000000}"/>
    <cellStyle name="40% - Accent6 3" xfId="82" xr:uid="{CA68943D-BF34-4F08-938A-A598E947D6AA}"/>
    <cellStyle name="40% - Accent6 4" xfId="102" xr:uid="{98094D64-ABA6-4E7D-A7C6-2395412EBD74}"/>
    <cellStyle name="40% - Accent6 5" xfId="122" xr:uid="{7FB0BE2A-D7C8-4EB4-B9CF-1863D929EA68}"/>
    <cellStyle name="60% - Accent1" xfId="21" builtinId="32" customBuiltin="1"/>
    <cellStyle name="60% - Accent1 2" xfId="48" xr:uid="{00000000-0005-0000-0000-000019000000}"/>
    <cellStyle name="60% - Accent1 3" xfId="68" xr:uid="{D498717E-46F3-4796-A12B-C7BA185EB8D7}"/>
    <cellStyle name="60% - Accent1 4" xfId="88" xr:uid="{3684E7CA-12DB-4CA0-8747-FC134686C162}"/>
    <cellStyle name="60% - Accent1 5" xfId="108" xr:uid="{09ECE684-12C4-4741-BAB4-65BBAA31F990}"/>
    <cellStyle name="60% - Accent2" xfId="25" builtinId="36" customBuiltin="1"/>
    <cellStyle name="60% - Accent2 2" xfId="51" xr:uid="{00000000-0005-0000-0000-00001B000000}"/>
    <cellStyle name="60% - Accent2 3" xfId="71" xr:uid="{8AF96083-7581-4DC2-9503-F3C80A9E3D28}"/>
    <cellStyle name="60% - Accent2 4" xfId="91" xr:uid="{40068427-F82C-4676-A413-3E6F1F20596A}"/>
    <cellStyle name="60% - Accent2 5" xfId="111" xr:uid="{58FDB236-846D-4051-9E8D-503030AA9723}"/>
    <cellStyle name="60% - Accent3" xfId="29" builtinId="40" customBuiltin="1"/>
    <cellStyle name="60% - Accent3 2" xfId="54" xr:uid="{00000000-0005-0000-0000-00001D000000}"/>
    <cellStyle name="60% - Accent3 3" xfId="74" xr:uid="{429303B7-AD81-438E-92C8-ED65A74EB60E}"/>
    <cellStyle name="60% - Accent3 4" xfId="94" xr:uid="{02E544DF-A014-4B86-9564-A9CB670FA5DD}"/>
    <cellStyle name="60% - Accent3 5" xfId="114" xr:uid="{C2B6C9E9-D3EA-4DAE-BBD8-91122C6D9D21}"/>
    <cellStyle name="60% - Accent4" xfId="33" builtinId="44" customBuiltin="1"/>
    <cellStyle name="60% - Accent4 2" xfId="57" xr:uid="{00000000-0005-0000-0000-00001F000000}"/>
    <cellStyle name="60% - Accent4 3" xfId="77" xr:uid="{416191A9-6B16-46D0-A3F0-C237771DF713}"/>
    <cellStyle name="60% - Accent4 4" xfId="97" xr:uid="{4A7AA677-71E7-426C-B54E-25CC2BFD0CC4}"/>
    <cellStyle name="60% - Accent4 5" xfId="117" xr:uid="{10D44924-AB4B-4FD3-AF47-31CEE10CA481}"/>
    <cellStyle name="60% - Accent5" xfId="37" builtinId="48" customBuiltin="1"/>
    <cellStyle name="60% - Accent5 2" xfId="60" xr:uid="{00000000-0005-0000-0000-000021000000}"/>
    <cellStyle name="60% - Accent5 3" xfId="80" xr:uid="{827558FD-4ECE-4333-A158-3D4B3524D0F5}"/>
    <cellStyle name="60% - Accent5 4" xfId="100" xr:uid="{BFE19EC2-AE12-4856-8937-609B10D3D4AD}"/>
    <cellStyle name="60% - Accent5 5" xfId="120" xr:uid="{56A52F3B-2D5A-4233-B15F-366AB77001DC}"/>
    <cellStyle name="60% - Accent6" xfId="41" builtinId="52" customBuiltin="1"/>
    <cellStyle name="60% - Accent6 2" xfId="63" xr:uid="{00000000-0005-0000-0000-000023000000}"/>
    <cellStyle name="60% - Accent6 3" xfId="83" xr:uid="{91FAFE8B-B6C5-47A9-8F09-338E0AD93B0D}"/>
    <cellStyle name="60% - Accent6 4" xfId="103" xr:uid="{0C2A69B1-F5E7-406F-9514-0753450F7E28}"/>
    <cellStyle name="60% - Accent6 5" xfId="123" xr:uid="{52EA8D7F-3697-4CD6-ACB3-E295766B7C1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rmal 5" xfId="84" xr:uid="{800E4DF7-45BB-4959-8322-29D4892D1305}"/>
    <cellStyle name="Normal 6" xfId="104" xr:uid="{D43594F7-6334-4915-8979-4498408B0584}"/>
    <cellStyle name="Normal 7" xfId="124" xr:uid="{F4517F9E-4AC1-4FA3-BF5D-CF37E35AB823}"/>
    <cellStyle name="Note 2" xfId="43" xr:uid="{00000000-0005-0000-0000-00003A000000}"/>
    <cellStyle name="Note 3" xfId="45" xr:uid="{00000000-0005-0000-0000-00003B000000}"/>
    <cellStyle name="Note 4" xfId="65" xr:uid="{54F35FB9-9568-4AFF-8468-FDC027CB3A66}"/>
    <cellStyle name="Note 5" xfId="85" xr:uid="{2B33835C-71FC-4B0E-9B3E-14FE39418E40}"/>
    <cellStyle name="Note 6" xfId="105" xr:uid="{0AD782FF-FEC0-4669-8613-3B2D880C64C7}"/>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58"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58"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31"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37"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showGridLines="0" tabSelected="1" zoomScaleNormal="100" workbookViewId="0"/>
  </sheetViews>
  <sheetFormatPr defaultColWidth="9.1796875" defaultRowHeight="12.5" x14ac:dyDescent="0.25"/>
  <cols>
    <col min="1" max="1" width="15.7265625" style="1" bestFit="1" customWidth="1"/>
    <col min="2" max="2" width="17.7265625" style="1" customWidth="1"/>
    <col min="3" max="3" width="20.7265625" style="1" customWidth="1"/>
    <col min="4" max="4" width="17.453125" style="1" customWidth="1"/>
    <col min="5" max="5" width="14" style="1" bestFit="1" customWidth="1"/>
    <col min="6" max="6" width="12.1796875" style="1" bestFit="1" customWidth="1"/>
    <col min="7" max="7" width="14" style="1" bestFit="1" customWidth="1"/>
    <col min="8" max="8" width="12" style="1" bestFit="1" customWidth="1"/>
    <col min="9" max="9" width="13.81640625" style="1" bestFit="1" customWidth="1"/>
    <col min="10" max="10" width="14" style="1" bestFit="1" customWidth="1"/>
    <col min="11" max="12" width="11.7265625" style="1" bestFit="1" customWidth="1"/>
    <col min="13" max="16384" width="9.1796875" style="1"/>
  </cols>
  <sheetData>
    <row r="1" spans="1:7" ht="13" x14ac:dyDescent="0.25">
      <c r="A1" s="6" t="s">
        <v>0</v>
      </c>
    </row>
    <row r="2" spans="1:7" x14ac:dyDescent="0.25">
      <c r="A2" s="3"/>
    </row>
    <row r="3" spans="1:7" ht="27.5" customHeight="1" x14ac:dyDescent="0.25">
      <c r="A3" s="24" t="s">
        <v>1</v>
      </c>
      <c r="B3" s="25" t="s">
        <v>2</v>
      </c>
      <c r="C3" s="26" t="s">
        <v>3</v>
      </c>
      <c r="D3" s="26" t="s">
        <v>4</v>
      </c>
      <c r="E3" s="5"/>
      <c r="G3" s="5"/>
    </row>
    <row r="4" spans="1:7" x14ac:dyDescent="0.25">
      <c r="A4" s="22">
        <v>43101</v>
      </c>
      <c r="B4" s="10">
        <v>43364616927</v>
      </c>
      <c r="C4" s="10">
        <v>40474827709</v>
      </c>
      <c r="D4" s="23">
        <v>2889789218</v>
      </c>
    </row>
    <row r="5" spans="1:7" x14ac:dyDescent="0.25">
      <c r="A5" s="22">
        <v>43132</v>
      </c>
      <c r="B5" s="10">
        <v>37805641772</v>
      </c>
      <c r="C5" s="10">
        <v>36164888741</v>
      </c>
      <c r="D5" s="23">
        <v>1640753031</v>
      </c>
    </row>
    <row r="6" spans="1:7" x14ac:dyDescent="0.25">
      <c r="A6" s="22">
        <v>43160</v>
      </c>
      <c r="B6" s="10">
        <v>43256858965</v>
      </c>
      <c r="C6" s="10">
        <v>41454445276</v>
      </c>
      <c r="D6" s="23">
        <v>1802413689</v>
      </c>
    </row>
    <row r="7" spans="1:7" x14ac:dyDescent="0.25">
      <c r="A7" s="22">
        <v>43191</v>
      </c>
      <c r="B7" s="10">
        <v>39390064048</v>
      </c>
      <c r="C7" s="10">
        <v>37553137270</v>
      </c>
      <c r="D7" s="23">
        <v>1836926778</v>
      </c>
    </row>
    <row r="8" spans="1:7" x14ac:dyDescent="0.25">
      <c r="A8" s="22">
        <v>43221</v>
      </c>
      <c r="B8" s="10">
        <v>40090439876</v>
      </c>
      <c r="C8" s="10">
        <v>39151991651</v>
      </c>
      <c r="D8" s="23">
        <v>938448225</v>
      </c>
    </row>
    <row r="9" spans="1:7" x14ac:dyDescent="0.25">
      <c r="A9" s="22">
        <v>43252</v>
      </c>
      <c r="B9" s="10">
        <v>41673035994</v>
      </c>
      <c r="C9" s="10">
        <v>40162124275</v>
      </c>
      <c r="D9" s="23">
        <v>1510911719</v>
      </c>
    </row>
    <row r="10" spans="1:7" x14ac:dyDescent="0.25">
      <c r="A10" s="22">
        <v>43282</v>
      </c>
      <c r="B10" s="10">
        <v>42190666263</v>
      </c>
      <c r="C10" s="10">
        <v>40500734737</v>
      </c>
      <c r="D10" s="23">
        <v>1689931526</v>
      </c>
    </row>
    <row r="11" spans="1:7" x14ac:dyDescent="0.25">
      <c r="A11" s="22">
        <v>43313</v>
      </c>
      <c r="B11" s="10">
        <v>41487281154</v>
      </c>
      <c r="C11" s="10">
        <v>40316618198</v>
      </c>
      <c r="D11" s="23">
        <v>1170662956</v>
      </c>
    </row>
    <row r="12" spans="1:7" x14ac:dyDescent="0.25">
      <c r="A12" s="22">
        <v>43344</v>
      </c>
      <c r="B12" s="10">
        <v>41512815144</v>
      </c>
      <c r="C12" s="10">
        <v>40154586228</v>
      </c>
      <c r="D12" s="23">
        <v>1358228916</v>
      </c>
    </row>
    <row r="13" spans="1:7" x14ac:dyDescent="0.25">
      <c r="A13" s="22">
        <v>43374</v>
      </c>
      <c r="B13" s="10">
        <v>46657795957</v>
      </c>
      <c r="C13" s="10">
        <v>45195313921</v>
      </c>
      <c r="D13" s="23">
        <v>1462482036</v>
      </c>
    </row>
    <row r="14" spans="1:7" x14ac:dyDescent="0.25">
      <c r="A14" s="22">
        <v>43405</v>
      </c>
      <c r="B14" s="10">
        <v>46309526956</v>
      </c>
      <c r="C14" s="10">
        <v>44512086185</v>
      </c>
      <c r="D14" s="23">
        <v>1797440771</v>
      </c>
    </row>
    <row r="15" spans="1:7" x14ac:dyDescent="0.25">
      <c r="A15" s="22">
        <v>43435</v>
      </c>
      <c r="B15" s="10">
        <v>40093879127</v>
      </c>
      <c r="C15" s="10">
        <v>38338148522</v>
      </c>
      <c r="D15" s="23">
        <v>1755730605</v>
      </c>
      <c r="E15" s="2"/>
    </row>
    <row r="16" spans="1:7" x14ac:dyDescent="0.25">
      <c r="A16" s="22">
        <v>43466</v>
      </c>
      <c r="B16" s="10">
        <v>46352218243</v>
      </c>
      <c r="C16" s="10">
        <v>43126258559</v>
      </c>
      <c r="D16" s="23">
        <v>3225959684</v>
      </c>
    </row>
    <row r="17" spans="1:4" x14ac:dyDescent="0.25">
      <c r="A17" s="22">
        <v>43497</v>
      </c>
      <c r="B17" s="10">
        <v>43872840004</v>
      </c>
      <c r="C17" s="10">
        <v>40569131273</v>
      </c>
      <c r="D17" s="23">
        <v>3303708731</v>
      </c>
    </row>
    <row r="18" spans="1:4" x14ac:dyDescent="0.25">
      <c r="A18" s="22">
        <v>43525</v>
      </c>
      <c r="B18" s="10">
        <v>48848937704</v>
      </c>
      <c r="C18" s="10">
        <v>46276906457</v>
      </c>
      <c r="D18" s="23">
        <v>2572031247</v>
      </c>
    </row>
    <row r="19" spans="1:4" x14ac:dyDescent="0.25">
      <c r="A19" s="22">
        <v>43556</v>
      </c>
      <c r="B19" s="10">
        <v>40239387993</v>
      </c>
      <c r="C19" s="10">
        <v>37735929789</v>
      </c>
      <c r="D19" s="23">
        <v>2503458204</v>
      </c>
    </row>
    <row r="20" spans="1:4" x14ac:dyDescent="0.25">
      <c r="A20" s="22">
        <v>43586</v>
      </c>
      <c r="B20" s="10">
        <v>41265009836</v>
      </c>
      <c r="C20" s="10">
        <v>39773457456</v>
      </c>
      <c r="D20" s="23">
        <v>1491552380</v>
      </c>
    </row>
    <row r="21" spans="1:4" x14ac:dyDescent="0.25">
      <c r="A21" s="22">
        <v>43617</v>
      </c>
      <c r="B21" s="10">
        <v>41098775039</v>
      </c>
      <c r="C21" s="10">
        <v>38333746561</v>
      </c>
      <c r="D21" s="23">
        <v>2765028478</v>
      </c>
    </row>
    <row r="22" spans="1:4" x14ac:dyDescent="0.25">
      <c r="A22" s="22">
        <v>43647</v>
      </c>
      <c r="B22" s="10">
        <v>49272390802</v>
      </c>
      <c r="C22" s="10">
        <v>41708319063</v>
      </c>
      <c r="D22" s="23">
        <v>7564071739</v>
      </c>
    </row>
    <row r="23" spans="1:4" x14ac:dyDescent="0.25">
      <c r="A23" s="22">
        <v>43678</v>
      </c>
      <c r="B23" s="10">
        <v>48502739021</v>
      </c>
      <c r="C23" s="10">
        <v>39158189578</v>
      </c>
      <c r="D23" s="23">
        <v>9344549443</v>
      </c>
    </row>
    <row r="24" spans="1:4" x14ac:dyDescent="0.25">
      <c r="A24" s="22">
        <v>43709</v>
      </c>
      <c r="B24" s="10">
        <v>50283445906</v>
      </c>
      <c r="C24" s="10">
        <v>42056671413</v>
      </c>
      <c r="D24" s="23">
        <v>8226774493</v>
      </c>
    </row>
    <row r="25" spans="1:4" x14ac:dyDescent="0.25">
      <c r="A25" s="22">
        <v>43739</v>
      </c>
      <c r="B25" s="10">
        <v>53400631930</v>
      </c>
      <c r="C25" s="10">
        <v>46578165829</v>
      </c>
      <c r="D25" s="23">
        <v>6822466101</v>
      </c>
    </row>
    <row r="26" spans="1:4" x14ac:dyDescent="0.25">
      <c r="A26" s="22">
        <v>43770</v>
      </c>
      <c r="B26" s="10">
        <v>44076690585</v>
      </c>
      <c r="C26" s="10">
        <v>39065381794</v>
      </c>
      <c r="D26" s="23">
        <v>5011308791</v>
      </c>
    </row>
    <row r="27" spans="1:4" x14ac:dyDescent="0.25">
      <c r="A27" s="22">
        <v>43800</v>
      </c>
      <c r="B27" s="10">
        <v>38607559620</v>
      </c>
      <c r="C27" s="10">
        <v>35110466066</v>
      </c>
      <c r="D27" s="23">
        <v>3497093554</v>
      </c>
    </row>
    <row r="28" spans="1:4" x14ac:dyDescent="0.25">
      <c r="A28" s="22">
        <v>43831</v>
      </c>
      <c r="B28" s="10">
        <v>41631454976</v>
      </c>
      <c r="C28" s="10">
        <v>37995993942</v>
      </c>
      <c r="D28" s="23">
        <f>Table4[[#This Row],[Total Imports (£)]]-Table4[[#This Row],[Total Imports Excl Non-Monetary Gold (£)]]</f>
        <v>3635461034</v>
      </c>
    </row>
    <row r="29" spans="1:4" x14ac:dyDescent="0.25">
      <c r="A29" s="22">
        <v>43862</v>
      </c>
      <c r="B29" s="10">
        <v>39131949228</v>
      </c>
      <c r="C29" s="10">
        <v>35377783554</v>
      </c>
      <c r="D29" s="23">
        <f>Table4[[#This Row],[Total Imports (£)]]-Table4[[#This Row],[Total Imports Excl Non-Monetary Gold (£)]]</f>
        <v>3754165674</v>
      </c>
    </row>
    <row r="30" spans="1:4" x14ac:dyDescent="0.25">
      <c r="A30" s="22">
        <v>43891</v>
      </c>
      <c r="B30" s="10">
        <v>41914139771</v>
      </c>
      <c r="C30" s="10">
        <v>37610370005</v>
      </c>
      <c r="D30" s="23">
        <f>Table4[[#This Row],[Total Imports (£)]]-Table4[[#This Row],[Total Imports Excl Non-Monetary Gold (£)]]</f>
        <v>4303769766</v>
      </c>
    </row>
    <row r="31" spans="1:4" x14ac:dyDescent="0.25">
      <c r="A31" s="22">
        <v>43922</v>
      </c>
      <c r="B31" s="10">
        <v>29809644815</v>
      </c>
      <c r="C31" s="10">
        <v>26106479994</v>
      </c>
      <c r="D31" s="23">
        <f>Table4[[#This Row],[Total Imports (£)]]-Table4[[#This Row],[Total Imports Excl Non-Monetary Gold (£)]]</f>
        <v>3703164821</v>
      </c>
    </row>
    <row r="32" spans="1:4" x14ac:dyDescent="0.25">
      <c r="A32" s="22">
        <v>43952</v>
      </c>
      <c r="B32" s="10">
        <v>29517414990</v>
      </c>
      <c r="C32" s="10">
        <v>25319930406</v>
      </c>
      <c r="D32" s="23">
        <f>Table4[[#This Row],[Total Imports (£)]]-Table4[[#This Row],[Total Imports Excl Non-Monetary Gold (£)]]</f>
        <v>4197484584</v>
      </c>
    </row>
    <row r="33" spans="1:4" x14ac:dyDescent="0.25">
      <c r="A33" s="22">
        <v>43983</v>
      </c>
      <c r="B33" s="10">
        <v>38780468203</v>
      </c>
      <c r="C33" s="10">
        <v>32081269192</v>
      </c>
      <c r="D33" s="23">
        <f>Table4[[#This Row],[Total Imports (£)]]-Table4[[#This Row],[Total Imports Excl Non-Monetary Gold (£)]]</f>
        <v>6699199011</v>
      </c>
    </row>
    <row r="34" spans="1:4" x14ac:dyDescent="0.25">
      <c r="A34" s="22">
        <v>44013</v>
      </c>
      <c r="B34" s="10">
        <v>40882547551</v>
      </c>
      <c r="C34" s="10">
        <v>34736548290</v>
      </c>
      <c r="D34" s="23">
        <f>Table4[[#This Row],[Total Imports (£)]]-Table4[[#This Row],[Total Imports Excl Non-Monetary Gold (£)]]</f>
        <v>6145999261</v>
      </c>
    </row>
    <row r="35" spans="1:4" x14ac:dyDescent="0.25">
      <c r="A35" s="22">
        <v>44044</v>
      </c>
      <c r="B35" s="10">
        <v>40720153819</v>
      </c>
      <c r="C35" s="10">
        <v>31889800453</v>
      </c>
      <c r="D35" s="23">
        <f>Table4[[#This Row],[Total Imports (£)]]-Table4[[#This Row],[Total Imports Excl Non-Monetary Gold (£)]]</f>
        <v>8830353366</v>
      </c>
    </row>
    <row r="36" spans="1:4" x14ac:dyDescent="0.25">
      <c r="A36" s="22">
        <v>44075</v>
      </c>
      <c r="B36" s="10">
        <v>50146113413</v>
      </c>
      <c r="C36" s="10">
        <v>39898068008</v>
      </c>
      <c r="D36" s="23">
        <f>Table4[[#This Row],[Total Imports (£)]]-Table4[[#This Row],[Total Imports Excl Non-Monetary Gold (£)]]</f>
        <v>10248045405</v>
      </c>
    </row>
    <row r="37" spans="1:4" x14ac:dyDescent="0.25">
      <c r="A37" s="22">
        <v>44105</v>
      </c>
      <c r="B37" s="10">
        <v>49535268622</v>
      </c>
      <c r="C37" s="10">
        <v>41796006792</v>
      </c>
      <c r="D37" s="23">
        <f>Table4[[#This Row],[Total Imports (£)]]-Table4[[#This Row],[Total Imports Excl Non-Monetary Gold (£)]]</f>
        <v>7739261830</v>
      </c>
    </row>
    <row r="38" spans="1:4" x14ac:dyDescent="0.25">
      <c r="A38" s="22">
        <v>44136</v>
      </c>
      <c r="B38" s="10">
        <v>48785406139</v>
      </c>
      <c r="C38" s="10">
        <v>42972661021</v>
      </c>
      <c r="D38" s="23">
        <f>Table4[[#This Row],[Total Imports (£)]]-Table4[[#This Row],[Total Imports Excl Non-Monetary Gold (£)]]</f>
        <v>5812745118</v>
      </c>
    </row>
    <row r="39" spans="1:4" x14ac:dyDescent="0.25">
      <c r="A39" s="22">
        <v>44166</v>
      </c>
      <c r="B39" s="10">
        <v>45191706199</v>
      </c>
      <c r="C39" s="10">
        <v>40457750816</v>
      </c>
      <c r="D39" s="23">
        <f>Table4[[#This Row],[Total Imports (£)]]-Table4[[#This Row],[Total Imports Excl Non-Monetary Gold (£)]]</f>
        <v>4733955383</v>
      </c>
    </row>
    <row r="40" spans="1:4" x14ac:dyDescent="0.25">
      <c r="A40" s="22">
        <v>44197</v>
      </c>
      <c r="B40" s="10">
        <v>35423401601</v>
      </c>
      <c r="C40" s="10">
        <v>31520514890</v>
      </c>
      <c r="D40" s="23">
        <f>Table4[[#This Row],[Total Imports (£)]]-Table4[[#This Row],[Total Imports Excl Non-Monetary Gold (£)]]</f>
        <v>3902886711</v>
      </c>
    </row>
    <row r="41" spans="1:4" x14ac:dyDescent="0.25">
      <c r="A41" s="22">
        <v>44228</v>
      </c>
      <c r="B41" s="10">
        <v>35015351672</v>
      </c>
      <c r="C41" s="10">
        <v>32791844941</v>
      </c>
      <c r="D41" s="23">
        <f>Table4[[#This Row],[Total Imports (£)]]-Table4[[#This Row],[Total Imports Excl Non-Monetary Gold (£)]]</f>
        <v>2223506731</v>
      </c>
    </row>
    <row r="42" spans="1:4" x14ac:dyDescent="0.25">
      <c r="A42" s="22">
        <v>44256</v>
      </c>
      <c r="B42" s="10">
        <v>41915338804</v>
      </c>
      <c r="C42" s="10">
        <v>39391056848</v>
      </c>
      <c r="D42" s="23">
        <f>Table4[[#This Row],[Total Imports (£)]]-Table4[[#This Row],[Total Imports Excl Non-Monetary Gold (£)]]</f>
        <v>2524281956</v>
      </c>
    </row>
    <row r="43" spans="1:4" x14ac:dyDescent="0.25">
      <c r="A43" s="22">
        <v>44287</v>
      </c>
      <c r="B43" s="10">
        <v>39327498338</v>
      </c>
      <c r="C43" s="10">
        <v>36839806095</v>
      </c>
      <c r="D43" s="23">
        <f>Table4[[#This Row],[Total Imports (£)]]-Table4[[#This Row],[Total Imports Excl Non-Monetary Gold (£)]]</f>
        <v>2487692243</v>
      </c>
    </row>
    <row r="44" spans="1:4" x14ac:dyDescent="0.25">
      <c r="A44" s="22">
        <v>44317</v>
      </c>
      <c r="B44" s="10">
        <v>39864320812</v>
      </c>
      <c r="C44" s="10">
        <v>35688320219</v>
      </c>
      <c r="D44" s="23">
        <f>Table4[[#This Row],[Total Imports (£)]]-Table4[[#This Row],[Total Imports Excl Non-Monetary Gold (£)]]</f>
        <v>4176000593</v>
      </c>
    </row>
    <row r="45" spans="1:4" x14ac:dyDescent="0.25">
      <c r="A45" s="22">
        <v>44348</v>
      </c>
      <c r="B45" s="10">
        <v>44949478777</v>
      </c>
      <c r="C45" s="10">
        <v>38841980261</v>
      </c>
      <c r="D45" s="23">
        <f>Table4[[#This Row],[Total Imports (£)]]-Table4[[#This Row],[Total Imports Excl Non-Monetary Gold (£)]]</f>
        <v>6107498516</v>
      </c>
    </row>
    <row r="46" spans="1:4" x14ac:dyDescent="0.25">
      <c r="A46" s="22">
        <v>44378</v>
      </c>
      <c r="B46" s="10">
        <v>42538808310</v>
      </c>
      <c r="C46" s="10">
        <v>39086086845</v>
      </c>
      <c r="D46" s="23">
        <f>Table4[[#This Row],[Total Imports (£)]]-Table4[[#This Row],[Total Imports Excl Non-Monetary Gold (£)]]</f>
        <v>3452721465</v>
      </c>
    </row>
    <row r="47" spans="1:4" x14ac:dyDescent="0.25">
      <c r="A47" s="22">
        <v>44409</v>
      </c>
      <c r="B47" s="10">
        <v>39613085307</v>
      </c>
      <c r="C47" s="10">
        <v>35660514995</v>
      </c>
      <c r="D47" s="23">
        <f>Table4[[#This Row],[Total Imports (£)]]-Table4[[#This Row],[Total Imports Excl Non-Monetary Gold (£)]]</f>
        <v>3952570312</v>
      </c>
    </row>
    <row r="48" spans="1:4" x14ac:dyDescent="0.25">
      <c r="A48" s="22">
        <v>44440</v>
      </c>
      <c r="B48" s="10">
        <v>45364038736</v>
      </c>
      <c r="C48" s="10">
        <v>42557975972</v>
      </c>
      <c r="D48" s="23">
        <f>Table4[[#This Row],[Total Imports (£)]]-Table4[[#This Row],[Total Imports Excl Non-Monetary Gold (£)]]</f>
        <v>2806062764</v>
      </c>
    </row>
    <row r="49" spans="1:4" x14ac:dyDescent="0.25">
      <c r="A49" s="22">
        <v>44470</v>
      </c>
      <c r="B49" s="10">
        <v>45427860057</v>
      </c>
      <c r="C49" s="10">
        <v>42418791386</v>
      </c>
      <c r="D49" s="23">
        <f>Table4[[#This Row],[Total Imports (£)]]-Table4[[#This Row],[Total Imports Excl Non-Monetary Gold (£)]]</f>
        <v>3009068671</v>
      </c>
    </row>
    <row r="50" spans="1:4" x14ac:dyDescent="0.25">
      <c r="A50" s="22">
        <v>44501</v>
      </c>
      <c r="B50" s="10">
        <v>48241382785</v>
      </c>
      <c r="C50" s="10">
        <v>45317872895</v>
      </c>
      <c r="D50" s="23">
        <f>Table4[[#This Row],[Total Imports (£)]]-Table4[[#This Row],[Total Imports Excl Non-Monetary Gold (£)]]</f>
        <v>2923509890</v>
      </c>
    </row>
    <row r="51" spans="1:4" x14ac:dyDescent="0.25">
      <c r="A51" s="22">
        <v>44531</v>
      </c>
      <c r="B51" s="10">
        <v>46507153070</v>
      </c>
      <c r="C51" s="10">
        <v>43801591571</v>
      </c>
      <c r="D51" s="23">
        <f>Table4[[#This Row],[Total Imports (£)]]-Table4[[#This Row],[Total Imports Excl Non-Monetary Gold (£)]]</f>
        <v>2705561499</v>
      </c>
    </row>
    <row r="52" spans="1:4" x14ac:dyDescent="0.25">
      <c r="A52" s="22">
        <v>44562</v>
      </c>
      <c r="B52" s="10">
        <v>50359399011</v>
      </c>
      <c r="C52" s="10">
        <v>48298413660</v>
      </c>
      <c r="D52" s="23">
        <f>Table4[[#This Row],[Total Imports (£)]]-Table4[[#This Row],[Total Imports Excl Non-Monetary Gold (£)]]</f>
        <v>2060985351</v>
      </c>
    </row>
    <row r="53" spans="1:4" x14ac:dyDescent="0.25">
      <c r="A53" s="22">
        <v>44593</v>
      </c>
      <c r="B53" s="10">
        <v>49356608607</v>
      </c>
      <c r="C53" s="10">
        <v>46323144932</v>
      </c>
      <c r="D53" s="23">
        <f>Table4[[#This Row],[Total Imports (£)]]-Table4[[#This Row],[Total Imports Excl Non-Monetary Gold (£)]]</f>
        <v>3033463675</v>
      </c>
    </row>
    <row r="54" spans="1:4" x14ac:dyDescent="0.25">
      <c r="A54" s="33">
        <v>44621</v>
      </c>
      <c r="B54" s="31">
        <v>61064286519</v>
      </c>
      <c r="C54" s="31">
        <v>57622073487</v>
      </c>
      <c r="D54" s="34">
        <f>Table4[[#This Row],[Total Imports (£)]]-Table4[[#This Row],[Total Imports Excl Non-Monetary Gold (£)]]</f>
        <v>3442213032</v>
      </c>
    </row>
    <row r="55" spans="1:4" x14ac:dyDescent="0.25">
      <c r="A55" s="22">
        <v>44652</v>
      </c>
      <c r="B55" s="10">
        <v>52318184472</v>
      </c>
      <c r="C55" s="10">
        <v>50438084873</v>
      </c>
      <c r="D55" s="23">
        <f>Table4[[#This Row],[Total Imports (£)]]-Table4[[#This Row],[Total Imports Excl Non-Monetary Gold (£)]]</f>
        <v>1880099599</v>
      </c>
    </row>
    <row r="56" spans="1:4" x14ac:dyDescent="0.25">
      <c r="A56" s="33">
        <v>44682</v>
      </c>
      <c r="B56" s="10">
        <v>53503227805</v>
      </c>
      <c r="C56" s="10">
        <v>51814201216</v>
      </c>
      <c r="D56" s="23">
        <f>Table4[[#This Row],[Total Imports (£)]]-Table4[[#This Row],[Total Imports Excl Non-Monetary Gold (£)]]</f>
        <v>1689026589</v>
      </c>
    </row>
    <row r="57" spans="1:4" x14ac:dyDescent="0.25">
      <c r="A57" s="22">
        <v>44713</v>
      </c>
      <c r="B57" s="10">
        <v>54463634542</v>
      </c>
      <c r="C57" s="10">
        <v>51932589050</v>
      </c>
      <c r="D57" s="23">
        <f>Table4[[#This Row],[Total Imports (£)]]-Table4[[#This Row],[Total Imports Excl Non-Monetary Gold (£)]]</f>
        <v>2531045492</v>
      </c>
    </row>
    <row r="58" spans="1:4" x14ac:dyDescent="0.25">
      <c r="A58" s="33">
        <v>44743</v>
      </c>
      <c r="B58" s="31">
        <v>55453467929</v>
      </c>
      <c r="C58" s="31">
        <v>49830108908</v>
      </c>
      <c r="D58" s="34">
        <f>Table4[[#This Row],[Total Imports (£)]]-Table4[[#This Row],[Total Imports Excl Non-Monetary Gold (£)]]</f>
        <v>5623359021</v>
      </c>
    </row>
    <row r="60" spans="1:4" x14ac:dyDescent="0.25">
      <c r="A60" s="4" t="s">
        <v>5</v>
      </c>
    </row>
    <row r="61" spans="1:4" x14ac:dyDescent="0.25">
      <c r="A61" s="4" t="s">
        <v>34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showGridLines="0" workbookViewId="0"/>
  </sheetViews>
  <sheetFormatPr defaultColWidth="9.1796875" defaultRowHeight="12.5" x14ac:dyDescent="0.25"/>
  <cols>
    <col min="1" max="1" width="15.7265625" style="5" bestFit="1" customWidth="1"/>
    <col min="2" max="2" width="17.7265625" style="5" customWidth="1"/>
    <col min="3" max="3" width="20.453125" style="5" customWidth="1"/>
    <col min="4" max="4" width="16.7265625" style="5" customWidth="1"/>
    <col min="5" max="5" width="13.81640625" style="1" bestFit="1" customWidth="1"/>
    <col min="6" max="6" width="11.26953125" style="1" bestFit="1" customWidth="1"/>
    <col min="7" max="10" width="12" style="1" bestFit="1" customWidth="1"/>
    <col min="11" max="11" width="15" style="1" bestFit="1" customWidth="1"/>
    <col min="12" max="12" width="15" style="8" bestFit="1" customWidth="1"/>
    <col min="13" max="16384" width="9.1796875" style="1"/>
  </cols>
  <sheetData>
    <row r="1" spans="1:9" ht="13" x14ac:dyDescent="0.25">
      <c r="A1" s="6" t="s">
        <v>6</v>
      </c>
    </row>
    <row r="2" spans="1:9" x14ac:dyDescent="0.25">
      <c r="A2" s="7"/>
    </row>
    <row r="3" spans="1:9" ht="28.5" customHeight="1" x14ac:dyDescent="0.25">
      <c r="A3" s="24" t="s">
        <v>1</v>
      </c>
      <c r="B3" s="25" t="s">
        <v>7</v>
      </c>
      <c r="C3" s="26" t="s">
        <v>8</v>
      </c>
      <c r="D3" s="26" t="s">
        <v>9</v>
      </c>
      <c r="G3" s="5"/>
      <c r="I3" s="9"/>
    </row>
    <row r="4" spans="1:9" x14ac:dyDescent="0.25">
      <c r="A4" s="22">
        <v>43101</v>
      </c>
      <c r="B4" s="10">
        <v>29274222435</v>
      </c>
      <c r="C4" s="10">
        <v>27697548756</v>
      </c>
      <c r="D4" s="23">
        <v>1576673679</v>
      </c>
    </row>
    <row r="5" spans="1:9" x14ac:dyDescent="0.25">
      <c r="A5" s="22">
        <v>43132</v>
      </c>
      <c r="B5" s="10">
        <v>27444454309</v>
      </c>
      <c r="C5" s="10">
        <v>26993281149</v>
      </c>
      <c r="D5" s="23">
        <v>451173160</v>
      </c>
    </row>
    <row r="6" spans="1:9" x14ac:dyDescent="0.25">
      <c r="A6" s="22">
        <v>43160</v>
      </c>
      <c r="B6" s="10">
        <v>31626168895</v>
      </c>
      <c r="C6" s="10">
        <v>29590226279</v>
      </c>
      <c r="D6" s="23">
        <v>2035942616</v>
      </c>
    </row>
    <row r="7" spans="1:9" x14ac:dyDescent="0.25">
      <c r="A7" s="22">
        <v>43191</v>
      </c>
      <c r="B7" s="10">
        <v>28077312080</v>
      </c>
      <c r="C7" s="10">
        <v>26473155857</v>
      </c>
      <c r="D7" s="23">
        <v>1604156223</v>
      </c>
    </row>
    <row r="8" spans="1:9" x14ac:dyDescent="0.25">
      <c r="A8" s="22">
        <v>43221</v>
      </c>
      <c r="B8" s="10">
        <v>30247775581</v>
      </c>
      <c r="C8" s="10">
        <v>28141105761</v>
      </c>
      <c r="D8" s="23">
        <v>2106669820</v>
      </c>
    </row>
    <row r="9" spans="1:9" x14ac:dyDescent="0.25">
      <c r="A9" s="22">
        <v>43252</v>
      </c>
      <c r="B9" s="10">
        <v>31863221016</v>
      </c>
      <c r="C9" s="10">
        <v>28737081830</v>
      </c>
      <c r="D9" s="23">
        <v>3126139186</v>
      </c>
    </row>
    <row r="10" spans="1:9" x14ac:dyDescent="0.25">
      <c r="A10" s="22">
        <v>43282</v>
      </c>
      <c r="B10" s="10">
        <v>31950623220</v>
      </c>
      <c r="C10" s="10">
        <v>28763689550</v>
      </c>
      <c r="D10" s="23">
        <v>3186933670</v>
      </c>
    </row>
    <row r="11" spans="1:9" x14ac:dyDescent="0.25">
      <c r="A11" s="22">
        <v>43313</v>
      </c>
      <c r="B11" s="10">
        <v>31426710150</v>
      </c>
      <c r="C11" s="10">
        <v>27344839743</v>
      </c>
      <c r="D11" s="23">
        <v>4081870407</v>
      </c>
    </row>
    <row r="12" spans="1:9" x14ac:dyDescent="0.25">
      <c r="A12" s="22">
        <v>43344</v>
      </c>
      <c r="B12" s="10">
        <v>32242832653</v>
      </c>
      <c r="C12" s="10">
        <v>28789877522</v>
      </c>
      <c r="D12" s="23">
        <v>3452955131</v>
      </c>
    </row>
    <row r="13" spans="1:9" x14ac:dyDescent="0.25">
      <c r="A13" s="22">
        <v>43374</v>
      </c>
      <c r="B13" s="10">
        <v>33222678176</v>
      </c>
      <c r="C13" s="10">
        <v>31489549525</v>
      </c>
      <c r="D13" s="23">
        <v>1733128651</v>
      </c>
    </row>
    <row r="14" spans="1:9" x14ac:dyDescent="0.25">
      <c r="A14" s="22">
        <v>43405</v>
      </c>
      <c r="B14" s="10">
        <v>30655041858</v>
      </c>
      <c r="C14" s="10">
        <v>30022116730</v>
      </c>
      <c r="D14" s="23">
        <v>632925128</v>
      </c>
    </row>
    <row r="15" spans="1:9" x14ac:dyDescent="0.25">
      <c r="A15" s="22">
        <v>43435</v>
      </c>
      <c r="B15" s="10">
        <v>26350899009</v>
      </c>
      <c r="C15" s="10">
        <v>26147226044</v>
      </c>
      <c r="D15" s="23">
        <v>203672965</v>
      </c>
    </row>
    <row r="16" spans="1:9" x14ac:dyDescent="0.25">
      <c r="A16" s="22">
        <v>43466</v>
      </c>
      <c r="B16" s="10">
        <v>28794620206</v>
      </c>
      <c r="C16" s="10">
        <v>27970188890</v>
      </c>
      <c r="D16" s="23">
        <v>824431316</v>
      </c>
    </row>
    <row r="17" spans="1:4" x14ac:dyDescent="0.25">
      <c r="A17" s="22">
        <v>43497</v>
      </c>
      <c r="B17" s="10">
        <v>29313862808</v>
      </c>
      <c r="C17" s="10">
        <v>28360096413</v>
      </c>
      <c r="D17" s="23">
        <v>953766395</v>
      </c>
    </row>
    <row r="18" spans="1:4" x14ac:dyDescent="0.25">
      <c r="A18" s="22">
        <v>43525</v>
      </c>
      <c r="B18" s="10">
        <v>33172735184</v>
      </c>
      <c r="C18" s="10">
        <v>31913666075</v>
      </c>
      <c r="D18" s="23">
        <v>1259069109</v>
      </c>
    </row>
    <row r="19" spans="1:4" x14ac:dyDescent="0.25">
      <c r="A19" s="22">
        <v>43556</v>
      </c>
      <c r="B19" s="10">
        <v>29288639542</v>
      </c>
      <c r="C19" s="10">
        <v>26341434015</v>
      </c>
      <c r="D19" s="23">
        <v>2947205527</v>
      </c>
    </row>
    <row r="20" spans="1:4" x14ac:dyDescent="0.25">
      <c r="A20" s="22">
        <v>43586</v>
      </c>
      <c r="B20" s="10">
        <v>30646699383</v>
      </c>
      <c r="C20" s="10">
        <v>28437323431</v>
      </c>
      <c r="D20" s="23">
        <v>2209375952</v>
      </c>
    </row>
    <row r="21" spans="1:4" x14ac:dyDescent="0.25">
      <c r="A21" s="22">
        <v>43617</v>
      </c>
      <c r="B21" s="10">
        <v>29412217899</v>
      </c>
      <c r="C21" s="10">
        <v>27530668121</v>
      </c>
      <c r="D21" s="23">
        <v>1881549778</v>
      </c>
    </row>
    <row r="22" spans="1:4" x14ac:dyDescent="0.25">
      <c r="A22" s="22">
        <v>43647</v>
      </c>
      <c r="B22" s="10">
        <v>29576179608</v>
      </c>
      <c r="C22" s="10">
        <v>29048065902</v>
      </c>
      <c r="D22" s="23">
        <v>528113706</v>
      </c>
    </row>
    <row r="23" spans="1:4" x14ac:dyDescent="0.25">
      <c r="A23" s="22">
        <v>43678</v>
      </c>
      <c r="B23" s="10">
        <v>27114527229</v>
      </c>
      <c r="C23" s="10">
        <v>26478345686</v>
      </c>
      <c r="D23" s="23">
        <v>636181543</v>
      </c>
    </row>
    <row r="24" spans="1:4" x14ac:dyDescent="0.25">
      <c r="A24" s="22">
        <v>43709</v>
      </c>
      <c r="B24" s="10">
        <v>30302874377</v>
      </c>
      <c r="C24" s="10">
        <v>29295191161</v>
      </c>
      <c r="D24" s="23">
        <v>1007683216</v>
      </c>
    </row>
    <row r="25" spans="1:4" x14ac:dyDescent="0.25">
      <c r="A25" s="22">
        <v>43739</v>
      </c>
      <c r="B25" s="10">
        <v>33140609813</v>
      </c>
      <c r="C25" s="10">
        <v>31603773038</v>
      </c>
      <c r="D25" s="23">
        <v>1536836775</v>
      </c>
    </row>
    <row r="26" spans="1:4" x14ac:dyDescent="0.25">
      <c r="A26" s="22">
        <v>43770</v>
      </c>
      <c r="B26" s="10">
        <v>29156919419</v>
      </c>
      <c r="C26" s="10">
        <v>27300904450</v>
      </c>
      <c r="D26" s="23">
        <v>1856014969</v>
      </c>
    </row>
    <row r="27" spans="1:4" x14ac:dyDescent="0.25">
      <c r="A27" s="22">
        <v>43800</v>
      </c>
      <c r="B27" s="10">
        <v>30102858420</v>
      </c>
      <c r="C27" s="10">
        <v>26985623358</v>
      </c>
      <c r="D27" s="23">
        <v>3117235062</v>
      </c>
    </row>
    <row r="28" spans="1:4" x14ac:dyDescent="0.25">
      <c r="A28" s="22">
        <v>43831</v>
      </c>
      <c r="B28" s="10">
        <v>27779498422</v>
      </c>
      <c r="C28" s="10">
        <v>26759913258</v>
      </c>
      <c r="D28" s="23">
        <f>Table3[[#This Row],[Total Exports (£)]]-Table3[[#This Row],[Total Exports Excl Non-Monetary Gold (£)]]</f>
        <v>1019585164</v>
      </c>
    </row>
    <row r="29" spans="1:4" x14ac:dyDescent="0.25">
      <c r="A29" s="22">
        <v>43862</v>
      </c>
      <c r="B29" s="10">
        <v>26945779498</v>
      </c>
      <c r="C29" s="10">
        <v>26106350561</v>
      </c>
      <c r="D29" s="23">
        <f>Table3[[#This Row],[Total Exports (£)]]-Table3[[#This Row],[Total Exports Excl Non-Monetary Gold (£)]]</f>
        <v>839428937</v>
      </c>
    </row>
    <row r="30" spans="1:4" x14ac:dyDescent="0.25">
      <c r="A30" s="22">
        <v>43891</v>
      </c>
      <c r="B30" s="10">
        <v>28191036034</v>
      </c>
      <c r="C30" s="10">
        <v>25842760707</v>
      </c>
      <c r="D30" s="23">
        <f>Table3[[#This Row],[Total Exports (£)]]-Table3[[#This Row],[Total Exports Excl Non-Monetary Gold (£)]]</f>
        <v>2348275327</v>
      </c>
    </row>
    <row r="31" spans="1:4" x14ac:dyDescent="0.25">
      <c r="A31" s="22">
        <v>43922</v>
      </c>
      <c r="B31" s="10">
        <v>23690690896</v>
      </c>
      <c r="C31" s="10">
        <v>18818850179</v>
      </c>
      <c r="D31" s="23">
        <f>Table3[[#This Row],[Total Exports (£)]]-Table3[[#This Row],[Total Exports Excl Non-Monetary Gold (£)]]</f>
        <v>4871840717</v>
      </c>
    </row>
    <row r="32" spans="1:4" x14ac:dyDescent="0.25">
      <c r="A32" s="22">
        <v>43952</v>
      </c>
      <c r="B32" s="10">
        <v>21510790580</v>
      </c>
      <c r="C32" s="10">
        <v>18922077645</v>
      </c>
      <c r="D32" s="23">
        <f>Table3[[#This Row],[Total Exports (£)]]-Table3[[#This Row],[Total Exports Excl Non-Monetary Gold (£)]]</f>
        <v>2588712935</v>
      </c>
    </row>
    <row r="33" spans="1:4" x14ac:dyDescent="0.25">
      <c r="A33" s="22">
        <v>43983</v>
      </c>
      <c r="B33" s="10">
        <v>24193768871</v>
      </c>
      <c r="C33" s="10">
        <v>22942468531</v>
      </c>
      <c r="D33" s="23">
        <f>Table3[[#This Row],[Total Exports (£)]]-Table3[[#This Row],[Total Exports Excl Non-Monetary Gold (£)]]</f>
        <v>1251300340</v>
      </c>
    </row>
    <row r="34" spans="1:4" x14ac:dyDescent="0.25">
      <c r="A34" s="22">
        <v>44013</v>
      </c>
      <c r="B34" s="10">
        <v>25117250078</v>
      </c>
      <c r="C34" s="10">
        <v>24214013443</v>
      </c>
      <c r="D34" s="23">
        <f>Table3[[#This Row],[Total Exports (£)]]-Table3[[#This Row],[Total Exports Excl Non-Monetary Gold (£)]]</f>
        <v>903236635</v>
      </c>
    </row>
    <row r="35" spans="1:4" x14ac:dyDescent="0.25">
      <c r="A35" s="22">
        <v>44044</v>
      </c>
      <c r="B35" s="10">
        <v>22839825747</v>
      </c>
      <c r="C35" s="10">
        <v>22251293261</v>
      </c>
      <c r="D35" s="23">
        <f>Table3[[#This Row],[Total Exports (£)]]-Table3[[#This Row],[Total Exports Excl Non-Monetary Gold (£)]]</f>
        <v>588532486</v>
      </c>
    </row>
    <row r="36" spans="1:4" x14ac:dyDescent="0.25">
      <c r="A36" s="22">
        <v>44075</v>
      </c>
      <c r="B36" s="10">
        <v>25777686544</v>
      </c>
      <c r="C36" s="10">
        <v>25447793659</v>
      </c>
      <c r="D36" s="23">
        <f>Table3[[#This Row],[Total Exports (£)]]-Table3[[#This Row],[Total Exports Excl Non-Monetary Gold (£)]]</f>
        <v>329892885</v>
      </c>
    </row>
    <row r="37" spans="1:4" x14ac:dyDescent="0.25">
      <c r="A37" s="22">
        <v>44105</v>
      </c>
      <c r="B37" s="10">
        <v>28296911129</v>
      </c>
      <c r="C37" s="10">
        <v>27608234584</v>
      </c>
      <c r="D37" s="23">
        <f>Table3[[#This Row],[Total Exports (£)]]-Table3[[#This Row],[Total Exports Excl Non-Monetary Gold (£)]]</f>
        <v>688676545</v>
      </c>
    </row>
    <row r="38" spans="1:4" x14ac:dyDescent="0.25">
      <c r="A38" s="22">
        <v>44136</v>
      </c>
      <c r="B38" s="10">
        <v>28207997505</v>
      </c>
      <c r="C38" s="10">
        <v>27641846727</v>
      </c>
      <c r="D38" s="23">
        <f>Table3[[#This Row],[Total Exports (£)]]-Table3[[#This Row],[Total Exports Excl Non-Monetary Gold (£)]]</f>
        <v>566150778</v>
      </c>
    </row>
    <row r="39" spans="1:4" x14ac:dyDescent="0.25">
      <c r="A39" s="22">
        <v>44166</v>
      </c>
      <c r="B39" s="10">
        <v>28459153020</v>
      </c>
      <c r="C39" s="10">
        <v>27333597395</v>
      </c>
      <c r="D39" s="23">
        <f>Table3[[#This Row],[Total Exports (£)]]-Table3[[#This Row],[Total Exports Excl Non-Monetary Gold (£)]]</f>
        <v>1125555625</v>
      </c>
    </row>
    <row r="40" spans="1:4" x14ac:dyDescent="0.25">
      <c r="A40" s="22">
        <v>44197</v>
      </c>
      <c r="B40" s="10">
        <v>20090777787</v>
      </c>
      <c r="C40" s="10">
        <v>18951552439</v>
      </c>
      <c r="D40" s="23">
        <f>Table3[[#This Row],[Total Exports (£)]]-Table3[[#This Row],[Total Exports Excl Non-Monetary Gold (£)]]</f>
        <v>1139225348</v>
      </c>
    </row>
    <row r="41" spans="1:4" x14ac:dyDescent="0.25">
      <c r="A41" s="22">
        <v>44228</v>
      </c>
      <c r="B41" s="10">
        <v>26406174405</v>
      </c>
      <c r="C41" s="10">
        <v>23347338398</v>
      </c>
      <c r="D41" s="23">
        <f>Table3[[#This Row],[Total Exports (£)]]-Table3[[#This Row],[Total Exports Excl Non-Monetary Gold (£)]]</f>
        <v>3058836007</v>
      </c>
    </row>
    <row r="42" spans="1:4" x14ac:dyDescent="0.25">
      <c r="A42" s="22">
        <v>44256</v>
      </c>
      <c r="B42" s="10">
        <v>34979166461</v>
      </c>
      <c r="C42" s="10">
        <v>28925090523</v>
      </c>
      <c r="D42" s="23">
        <f>Table3[[#This Row],[Total Exports (£)]]-Table3[[#This Row],[Total Exports Excl Non-Monetary Gold (£)]]</f>
        <v>6054075938</v>
      </c>
    </row>
    <row r="43" spans="1:4" x14ac:dyDescent="0.25">
      <c r="A43" s="22">
        <v>44287</v>
      </c>
      <c r="B43" s="10">
        <v>27381926001</v>
      </c>
      <c r="C43" s="10">
        <v>25220756371</v>
      </c>
      <c r="D43" s="23">
        <f>Table3[[#This Row],[Total Exports (£)]]-Table3[[#This Row],[Total Exports Excl Non-Monetary Gold (£)]]</f>
        <v>2161169630</v>
      </c>
    </row>
    <row r="44" spans="1:4" x14ac:dyDescent="0.25">
      <c r="A44" s="22">
        <v>44317</v>
      </c>
      <c r="B44" s="10">
        <v>27236010579</v>
      </c>
      <c r="C44" s="10">
        <v>26262942757</v>
      </c>
      <c r="D44" s="23">
        <f>Table3[[#This Row],[Total Exports (£)]]-Table3[[#This Row],[Total Exports Excl Non-Monetary Gold (£)]]</f>
        <v>973067822</v>
      </c>
    </row>
    <row r="45" spans="1:4" x14ac:dyDescent="0.25">
      <c r="A45" s="22">
        <v>44348</v>
      </c>
      <c r="B45" s="10">
        <v>27318376306</v>
      </c>
      <c r="C45" s="10">
        <v>26116412351</v>
      </c>
      <c r="D45" s="23">
        <f>Table3[[#This Row],[Total Exports (£)]]-Table3[[#This Row],[Total Exports Excl Non-Monetary Gold (£)]]</f>
        <v>1201963955</v>
      </c>
    </row>
    <row r="46" spans="1:4" x14ac:dyDescent="0.25">
      <c r="A46" s="22">
        <v>44378</v>
      </c>
      <c r="B46" s="10">
        <v>27067738867</v>
      </c>
      <c r="C46" s="10">
        <v>26532618729</v>
      </c>
      <c r="D46" s="23">
        <f>Table3[[#This Row],[Total Exports (£)]]-Table3[[#This Row],[Total Exports Excl Non-Monetary Gold (£)]]</f>
        <v>535120138</v>
      </c>
    </row>
    <row r="47" spans="1:4" x14ac:dyDescent="0.25">
      <c r="A47" s="22">
        <v>44409</v>
      </c>
      <c r="B47" s="10">
        <v>24136893100</v>
      </c>
      <c r="C47" s="10">
        <v>23411666961</v>
      </c>
      <c r="D47" s="23">
        <f>Table3[[#This Row],[Total Exports (£)]]-Table3[[#This Row],[Total Exports Excl Non-Monetary Gold (£)]]</f>
        <v>725226139</v>
      </c>
    </row>
    <row r="48" spans="1:4" x14ac:dyDescent="0.25">
      <c r="A48" s="22">
        <v>44440</v>
      </c>
      <c r="B48" s="10">
        <v>28891025441</v>
      </c>
      <c r="C48" s="10">
        <v>26279714923</v>
      </c>
      <c r="D48" s="23">
        <f>Table3[[#This Row],[Total Exports (£)]]-Table3[[#This Row],[Total Exports Excl Non-Monetary Gold (£)]]</f>
        <v>2611310518</v>
      </c>
    </row>
    <row r="49" spans="1:12" x14ac:dyDescent="0.25">
      <c r="A49" s="22">
        <v>44470</v>
      </c>
      <c r="B49" s="10">
        <v>34036228266</v>
      </c>
      <c r="C49" s="10">
        <v>28906577583</v>
      </c>
      <c r="D49" s="23">
        <f>Table3[[#This Row],[Total Exports (£)]]-Table3[[#This Row],[Total Exports Excl Non-Monetary Gold (£)]]</f>
        <v>5129650683</v>
      </c>
    </row>
    <row r="50" spans="1:12" x14ac:dyDescent="0.25">
      <c r="A50" s="22">
        <v>44501</v>
      </c>
      <c r="B50" s="10">
        <v>30148225225</v>
      </c>
      <c r="C50" s="10">
        <v>28779981260</v>
      </c>
      <c r="D50" s="23">
        <f>Table3[[#This Row],[Total Exports (£)]]-Table3[[#This Row],[Total Exports Excl Non-Monetary Gold (£)]]</f>
        <v>1368243965</v>
      </c>
    </row>
    <row r="51" spans="1:12" x14ac:dyDescent="0.25">
      <c r="A51" s="22">
        <v>44531</v>
      </c>
      <c r="B51" s="10">
        <v>34563895413</v>
      </c>
      <c r="C51" s="10">
        <v>29106387644</v>
      </c>
      <c r="D51" s="23">
        <f>Table3[[#This Row],[Total Exports (£)]]-Table3[[#This Row],[Total Exports Excl Non-Monetary Gold (£)]]</f>
        <v>5457507769</v>
      </c>
    </row>
    <row r="52" spans="1:12" x14ac:dyDescent="0.25">
      <c r="A52" s="22">
        <v>44562</v>
      </c>
      <c r="B52" s="10">
        <v>26244403703</v>
      </c>
      <c r="C52" s="10">
        <v>23339582684</v>
      </c>
      <c r="D52" s="23">
        <f>Table3[[#This Row],[Total Exports (£)]]-Table3[[#This Row],[Total Exports Excl Non-Monetary Gold (£)]]</f>
        <v>2904821019</v>
      </c>
    </row>
    <row r="53" spans="1:12" x14ac:dyDescent="0.25">
      <c r="A53" s="22">
        <v>44593</v>
      </c>
      <c r="B53" s="10">
        <v>29562430064</v>
      </c>
      <c r="C53" s="10">
        <v>27635701303</v>
      </c>
      <c r="D53" s="23">
        <f>Table3[[#This Row],[Total Exports (£)]]-Table3[[#This Row],[Total Exports Excl Non-Monetary Gold (£)]]</f>
        <v>1926728761</v>
      </c>
      <c r="L53" s="1"/>
    </row>
    <row r="54" spans="1:12" x14ac:dyDescent="0.25">
      <c r="A54" s="33">
        <v>44621</v>
      </c>
      <c r="B54" s="31">
        <v>34214571729</v>
      </c>
      <c r="C54" s="31">
        <v>32272568778</v>
      </c>
      <c r="D54" s="34">
        <f>Table3[[#This Row],[Total Exports (£)]]-Table3[[#This Row],[Total Exports Excl Non-Monetary Gold (£)]]</f>
        <v>1942002951</v>
      </c>
    </row>
    <row r="55" spans="1:12" x14ac:dyDescent="0.25">
      <c r="A55" s="22">
        <v>44652</v>
      </c>
      <c r="B55" s="10">
        <v>30451591201</v>
      </c>
      <c r="C55" s="10">
        <v>29120611045</v>
      </c>
      <c r="D55" s="23">
        <f>Table3[[#This Row],[Total Exports (£)]]-Table3[[#This Row],[Total Exports Excl Non-Monetary Gold (£)]]</f>
        <v>1330980156</v>
      </c>
    </row>
    <row r="56" spans="1:12" x14ac:dyDescent="0.25">
      <c r="A56" s="33">
        <v>44682</v>
      </c>
      <c r="B56" s="10">
        <v>36484085608</v>
      </c>
      <c r="C56" s="10">
        <v>32447092256</v>
      </c>
      <c r="D56" s="23">
        <f>Table3[[#This Row],[Total Exports (£)]]-Table3[[#This Row],[Total Exports Excl Non-Monetary Gold (£)]]</f>
        <v>4036993352</v>
      </c>
    </row>
    <row r="57" spans="1:12" x14ac:dyDescent="0.25">
      <c r="A57" s="33">
        <v>44713</v>
      </c>
      <c r="B57" s="10">
        <v>33074344609</v>
      </c>
      <c r="C57" s="10">
        <v>30721663491</v>
      </c>
      <c r="D57" s="23">
        <f>Table3[[#This Row],[Total Exports (£)]]-Table3[[#This Row],[Total Exports Excl Non-Monetary Gold (£)]]</f>
        <v>2352681118</v>
      </c>
    </row>
    <row r="58" spans="1:12" x14ac:dyDescent="0.25">
      <c r="A58" s="22">
        <v>44743</v>
      </c>
      <c r="B58" s="10">
        <v>36799796849</v>
      </c>
      <c r="C58" s="10">
        <v>32081145141</v>
      </c>
      <c r="D58" s="23">
        <f>Table3[[#This Row],[Total Exports (£)]]-Table3[[#This Row],[Total Exports Excl Non-Monetary Gold (£)]]</f>
        <v>4718651708</v>
      </c>
    </row>
    <row r="60" spans="1:12" x14ac:dyDescent="0.25">
      <c r="A60" s="4" t="s">
        <v>5</v>
      </c>
    </row>
    <row r="61" spans="1:12" x14ac:dyDescent="0.25">
      <c r="A61" s="4" t="s">
        <v>34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showGridLines="0" workbookViewId="0"/>
  </sheetViews>
  <sheetFormatPr defaultColWidth="9.1796875" defaultRowHeight="12.5" x14ac:dyDescent="0.25"/>
  <cols>
    <col min="1" max="1" width="20.26953125" style="5" customWidth="1"/>
    <col min="2" max="2" width="17.7265625" style="5" customWidth="1"/>
    <col min="3" max="3" width="20.81640625" style="5" customWidth="1"/>
    <col min="4" max="4" width="16.453125" style="5" customWidth="1"/>
    <col min="5" max="16384" width="9.1796875" style="5"/>
  </cols>
  <sheetData>
    <row r="1" spans="1:4" ht="13" x14ac:dyDescent="0.25">
      <c r="A1" s="6" t="s">
        <v>62</v>
      </c>
    </row>
    <row r="2" spans="1:4" x14ac:dyDescent="0.25">
      <c r="A2" s="7"/>
    </row>
    <row r="3" spans="1:4" ht="29.5" customHeight="1" x14ac:dyDescent="0.25">
      <c r="A3" s="27" t="s">
        <v>10</v>
      </c>
      <c r="B3" s="19" t="s">
        <v>2</v>
      </c>
      <c r="C3" s="19" t="s">
        <v>3</v>
      </c>
      <c r="D3" s="20" t="s">
        <v>4</v>
      </c>
    </row>
    <row r="4" spans="1:4" x14ac:dyDescent="0.25">
      <c r="A4" s="30" t="s">
        <v>59</v>
      </c>
      <c r="B4" s="11">
        <v>1813353880</v>
      </c>
      <c r="C4" s="11">
        <v>183429655</v>
      </c>
      <c r="D4" s="21">
        <v>1629924225</v>
      </c>
    </row>
    <row r="5" spans="1:4" x14ac:dyDescent="0.25">
      <c r="A5" s="30" t="s">
        <v>22</v>
      </c>
      <c r="B5" s="11">
        <v>3673480203</v>
      </c>
      <c r="C5" s="11">
        <v>2761714474</v>
      </c>
      <c r="D5" s="21">
        <v>911765729</v>
      </c>
    </row>
    <row r="6" spans="1:4" x14ac:dyDescent="0.25">
      <c r="A6" s="30" t="s">
        <v>58</v>
      </c>
      <c r="B6" s="11">
        <v>944797168</v>
      </c>
      <c r="C6" s="11">
        <v>43821837</v>
      </c>
      <c r="D6" s="21">
        <v>900975331</v>
      </c>
    </row>
    <row r="7" spans="1:4" x14ac:dyDescent="0.25">
      <c r="A7" s="30" t="s">
        <v>11</v>
      </c>
      <c r="B7" s="11">
        <v>1192276418</v>
      </c>
      <c r="C7" s="11">
        <v>397555808</v>
      </c>
      <c r="D7" s="21">
        <v>794720610</v>
      </c>
    </row>
    <row r="8" spans="1:4" x14ac:dyDescent="0.25">
      <c r="A8" s="30" t="s">
        <v>12</v>
      </c>
      <c r="B8" s="11">
        <v>4351408943</v>
      </c>
      <c r="C8" s="11">
        <v>3798050584</v>
      </c>
      <c r="D8" s="21">
        <v>553358359</v>
      </c>
    </row>
    <row r="9" spans="1:4" x14ac:dyDescent="0.25">
      <c r="A9" s="30" t="s">
        <v>19</v>
      </c>
      <c r="B9" s="11">
        <v>1239035390</v>
      </c>
      <c r="C9" s="11">
        <v>746799942</v>
      </c>
      <c r="D9" s="21">
        <v>492235448</v>
      </c>
    </row>
    <row r="10" spans="1:4" x14ac:dyDescent="0.25">
      <c r="A10" s="30" t="s">
        <v>14</v>
      </c>
      <c r="B10" s="11">
        <v>194924203</v>
      </c>
      <c r="C10" s="11">
        <v>85652948</v>
      </c>
      <c r="D10" s="21">
        <v>109271255</v>
      </c>
    </row>
    <row r="11" spans="1:4" x14ac:dyDescent="0.25">
      <c r="A11" s="30" t="s">
        <v>15</v>
      </c>
      <c r="B11" s="11">
        <v>311061615</v>
      </c>
      <c r="C11" s="11">
        <v>237185812</v>
      </c>
      <c r="D11" s="21">
        <v>73875803</v>
      </c>
    </row>
    <row r="12" spans="1:4" x14ac:dyDescent="0.25">
      <c r="A12" s="30" t="s">
        <v>13</v>
      </c>
      <c r="B12" s="11">
        <v>1401795079</v>
      </c>
      <c r="C12" s="11">
        <v>1338936370</v>
      </c>
      <c r="D12" s="21">
        <v>62858709</v>
      </c>
    </row>
    <row r="13" spans="1:4" x14ac:dyDescent="0.25">
      <c r="A13" s="30" t="s">
        <v>17</v>
      </c>
      <c r="B13" s="11">
        <v>376902803</v>
      </c>
      <c r="C13" s="11">
        <v>335933642</v>
      </c>
      <c r="D13" s="21">
        <v>40969161</v>
      </c>
    </row>
    <row r="14" spans="1:4" x14ac:dyDescent="0.25">
      <c r="A14" s="30" t="s">
        <v>18</v>
      </c>
      <c r="B14" s="11">
        <v>784823392</v>
      </c>
      <c r="C14" s="11">
        <v>750766695</v>
      </c>
      <c r="D14" s="21">
        <v>34056697</v>
      </c>
    </row>
    <row r="15" spans="1:4" x14ac:dyDescent="0.25">
      <c r="A15" s="30" t="s">
        <v>20</v>
      </c>
      <c r="B15" s="11">
        <v>5685932689</v>
      </c>
      <c r="C15" s="11">
        <v>5670344294</v>
      </c>
      <c r="D15" s="21">
        <v>15588395</v>
      </c>
    </row>
    <row r="16" spans="1:4" x14ac:dyDescent="0.25">
      <c r="A16" s="30" t="s">
        <v>23</v>
      </c>
      <c r="B16" s="11">
        <v>26216415</v>
      </c>
      <c r="C16" s="11">
        <v>24296549</v>
      </c>
      <c r="D16" s="21">
        <v>1919866</v>
      </c>
    </row>
    <row r="17" spans="1:4" x14ac:dyDescent="0.25">
      <c r="A17" s="30" t="s">
        <v>21</v>
      </c>
      <c r="B17" s="11">
        <v>431286555</v>
      </c>
      <c r="C17" s="11">
        <v>430789709</v>
      </c>
      <c r="D17" s="21">
        <v>496846</v>
      </c>
    </row>
    <row r="18" spans="1:4" x14ac:dyDescent="0.25">
      <c r="A18" s="30" t="s">
        <v>28</v>
      </c>
      <c r="B18" s="11">
        <v>420139914</v>
      </c>
      <c r="C18" s="11">
        <v>419703802</v>
      </c>
      <c r="D18" s="21">
        <v>436112</v>
      </c>
    </row>
    <row r="19" spans="1:4" x14ac:dyDescent="0.25">
      <c r="A19" s="30" t="s">
        <v>25</v>
      </c>
      <c r="B19" s="11">
        <v>4280271599</v>
      </c>
      <c r="C19" s="11">
        <v>4280075544</v>
      </c>
      <c r="D19" s="21">
        <v>196055</v>
      </c>
    </row>
    <row r="20" spans="1:4" x14ac:dyDescent="0.25">
      <c r="A20" s="30" t="s">
        <v>27</v>
      </c>
      <c r="B20" s="11">
        <v>1353500059</v>
      </c>
      <c r="C20" s="11">
        <v>1353326100</v>
      </c>
      <c r="D20" s="21">
        <v>173959</v>
      </c>
    </row>
    <row r="21" spans="1:4" x14ac:dyDescent="0.25">
      <c r="A21" s="30" t="s">
        <v>29</v>
      </c>
      <c r="B21" s="11">
        <v>2060127715</v>
      </c>
      <c r="C21" s="11">
        <v>2059964638</v>
      </c>
      <c r="D21" s="21">
        <v>163077</v>
      </c>
    </row>
    <row r="22" spans="1:4" x14ac:dyDescent="0.25">
      <c r="A22" s="30" t="s">
        <v>63</v>
      </c>
      <c r="B22" s="11">
        <v>97080448</v>
      </c>
      <c r="C22" s="11">
        <v>96948175</v>
      </c>
      <c r="D22" s="21">
        <v>132273</v>
      </c>
    </row>
    <row r="23" spans="1:4" x14ac:dyDescent="0.25">
      <c r="A23" s="30" t="s">
        <v>35</v>
      </c>
      <c r="B23" s="11">
        <v>328660270</v>
      </c>
      <c r="C23" s="11">
        <v>328568552</v>
      </c>
      <c r="D23" s="21">
        <v>91718</v>
      </c>
    </row>
    <row r="24" spans="1:4" x14ac:dyDescent="0.25">
      <c r="A24" s="30" t="s">
        <v>53</v>
      </c>
      <c r="B24" s="11">
        <v>523121209</v>
      </c>
      <c r="C24" s="11">
        <v>523088713</v>
      </c>
      <c r="D24" s="21">
        <v>32496</v>
      </c>
    </row>
    <row r="25" spans="1:4" x14ac:dyDescent="0.25">
      <c r="A25" s="30" t="s">
        <v>39</v>
      </c>
      <c r="B25" s="11">
        <v>191213010</v>
      </c>
      <c r="C25" s="11">
        <v>191180905</v>
      </c>
      <c r="D25" s="21">
        <v>32105</v>
      </c>
    </row>
    <row r="26" spans="1:4" x14ac:dyDescent="0.25">
      <c r="A26" s="30" t="s">
        <v>60</v>
      </c>
      <c r="B26" s="11">
        <v>141768938</v>
      </c>
      <c r="C26" s="11">
        <v>141745442</v>
      </c>
      <c r="D26" s="21">
        <v>23496</v>
      </c>
    </row>
    <row r="27" spans="1:4" x14ac:dyDescent="0.25">
      <c r="A27" s="30" t="s">
        <v>30</v>
      </c>
      <c r="B27" s="11">
        <v>34633575</v>
      </c>
      <c r="C27" s="11">
        <v>34611492</v>
      </c>
      <c r="D27" s="21">
        <v>22083</v>
      </c>
    </row>
    <row r="28" spans="1:4" x14ac:dyDescent="0.25">
      <c r="A28" s="30" t="s">
        <v>64</v>
      </c>
      <c r="B28" s="11">
        <v>242032386</v>
      </c>
      <c r="C28" s="11">
        <v>242014543</v>
      </c>
      <c r="D28" s="21">
        <v>17843</v>
      </c>
    </row>
    <row r="29" spans="1:4" x14ac:dyDescent="0.25">
      <c r="A29" s="32" t="s">
        <v>24</v>
      </c>
      <c r="B29" s="11">
        <v>285952328</v>
      </c>
      <c r="C29" s="11">
        <v>285936133</v>
      </c>
      <c r="D29" s="21">
        <v>16195</v>
      </c>
    </row>
    <row r="30" spans="1:4" x14ac:dyDescent="0.25">
      <c r="A30" s="32" t="s">
        <v>38</v>
      </c>
      <c r="B30" s="11">
        <v>67635991</v>
      </c>
      <c r="C30" s="11">
        <v>67633016</v>
      </c>
      <c r="D30" s="21">
        <v>2975</v>
      </c>
    </row>
    <row r="31" spans="1:4" x14ac:dyDescent="0.25">
      <c r="A31" s="32" t="s">
        <v>33</v>
      </c>
      <c r="B31" s="11">
        <v>549857717</v>
      </c>
      <c r="C31" s="11">
        <v>549855517</v>
      </c>
      <c r="D31" s="21">
        <v>2200</v>
      </c>
    </row>
    <row r="33" spans="1:1" x14ac:dyDescent="0.25">
      <c r="A33" s="4" t="s">
        <v>5</v>
      </c>
    </row>
    <row r="34" spans="1:1" x14ac:dyDescent="0.25">
      <c r="A34" s="4" t="s">
        <v>34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0"/>
  <sheetViews>
    <sheetView showGridLines="0" workbookViewId="0"/>
  </sheetViews>
  <sheetFormatPr defaultColWidth="9.1796875" defaultRowHeight="12.5" x14ac:dyDescent="0.25"/>
  <cols>
    <col min="1" max="1" width="21.54296875" style="5" customWidth="1"/>
    <col min="2" max="2" width="17.7265625" style="5" customWidth="1"/>
    <col min="3" max="3" width="20.54296875" style="5" customWidth="1"/>
    <col min="4" max="4" width="17.81640625" style="5" customWidth="1"/>
    <col min="5" max="16384" width="9.1796875" style="5"/>
  </cols>
  <sheetData>
    <row r="1" spans="1:5" ht="13" x14ac:dyDescent="0.25">
      <c r="A1" s="6" t="s">
        <v>65</v>
      </c>
    </row>
    <row r="2" spans="1:5" x14ac:dyDescent="0.25">
      <c r="A2" s="7"/>
    </row>
    <row r="3" spans="1:5" ht="29" customHeight="1" x14ac:dyDescent="0.25">
      <c r="A3" s="29" t="s">
        <v>10</v>
      </c>
      <c r="B3" s="27" t="s">
        <v>7</v>
      </c>
      <c r="C3" s="19" t="s">
        <v>8</v>
      </c>
      <c r="D3" s="20" t="s">
        <v>9</v>
      </c>
      <c r="E3" s="28"/>
    </row>
    <row r="4" spans="1:5" x14ac:dyDescent="0.25">
      <c r="A4" s="30" t="s">
        <v>21</v>
      </c>
      <c r="B4" s="10">
        <v>2132469198</v>
      </c>
      <c r="C4" s="10">
        <v>664569126</v>
      </c>
      <c r="D4" s="21">
        <v>1467900072</v>
      </c>
    </row>
    <row r="5" spans="1:5" x14ac:dyDescent="0.25">
      <c r="A5" s="30" t="s">
        <v>19</v>
      </c>
      <c r="B5" s="10">
        <v>1678699887</v>
      </c>
      <c r="C5" s="10">
        <v>456487661</v>
      </c>
      <c r="D5" s="21">
        <v>1222212226</v>
      </c>
    </row>
    <row r="6" spans="1:5" x14ac:dyDescent="0.25">
      <c r="A6" s="30" t="s">
        <v>25</v>
      </c>
      <c r="B6" s="10">
        <v>2058780262</v>
      </c>
      <c r="C6" s="10">
        <v>1377436162</v>
      </c>
      <c r="D6" s="21">
        <v>681344100</v>
      </c>
    </row>
    <row r="7" spans="1:5" x14ac:dyDescent="0.25">
      <c r="A7" s="30" t="s">
        <v>35</v>
      </c>
      <c r="B7" s="10">
        <v>1109767087</v>
      </c>
      <c r="C7" s="10">
        <v>467982142</v>
      </c>
      <c r="D7" s="21">
        <v>641784945</v>
      </c>
    </row>
    <row r="8" spans="1:5" x14ac:dyDescent="0.25">
      <c r="A8" s="30" t="s">
        <v>24</v>
      </c>
      <c r="B8" s="10">
        <v>648178267</v>
      </c>
      <c r="C8" s="10">
        <v>422205627</v>
      </c>
      <c r="D8" s="21">
        <v>225972640</v>
      </c>
    </row>
    <row r="9" spans="1:5" x14ac:dyDescent="0.25">
      <c r="A9" s="30" t="s">
        <v>17</v>
      </c>
      <c r="B9" s="10">
        <v>335092684</v>
      </c>
      <c r="C9" s="10">
        <v>124176706</v>
      </c>
      <c r="D9" s="21">
        <v>210915978</v>
      </c>
    </row>
    <row r="10" spans="1:5" x14ac:dyDescent="0.25">
      <c r="A10" s="30" t="s">
        <v>55</v>
      </c>
      <c r="B10" s="10">
        <v>269701791</v>
      </c>
      <c r="C10" s="10">
        <v>153567467</v>
      </c>
      <c r="D10" s="21">
        <v>116134324</v>
      </c>
    </row>
    <row r="11" spans="1:5" x14ac:dyDescent="0.25">
      <c r="A11" s="30" t="s">
        <v>13</v>
      </c>
      <c r="B11" s="10">
        <v>777308797</v>
      </c>
      <c r="C11" s="10">
        <v>711816002</v>
      </c>
      <c r="D11" s="21">
        <v>65492795</v>
      </c>
    </row>
    <row r="12" spans="1:5" x14ac:dyDescent="0.25">
      <c r="A12" s="30" t="s">
        <v>20</v>
      </c>
      <c r="B12" s="10">
        <v>2694094916</v>
      </c>
      <c r="C12" s="10">
        <v>2645593706</v>
      </c>
      <c r="D12" s="21">
        <v>48501210</v>
      </c>
    </row>
    <row r="13" spans="1:5" x14ac:dyDescent="0.25">
      <c r="A13" s="30" t="s">
        <v>54</v>
      </c>
      <c r="B13" s="10">
        <v>538532582</v>
      </c>
      <c r="C13" s="10">
        <v>513731653</v>
      </c>
      <c r="D13" s="21">
        <v>24800929</v>
      </c>
    </row>
    <row r="14" spans="1:5" x14ac:dyDescent="0.25">
      <c r="A14" s="30" t="s">
        <v>29</v>
      </c>
      <c r="B14" s="10">
        <v>712871379</v>
      </c>
      <c r="C14" s="10">
        <v>707331007</v>
      </c>
      <c r="D14" s="21">
        <v>5540372</v>
      </c>
    </row>
    <row r="15" spans="1:5" x14ac:dyDescent="0.25">
      <c r="A15" s="30" t="s">
        <v>22</v>
      </c>
      <c r="B15" s="10">
        <v>2347336221</v>
      </c>
      <c r="C15" s="10">
        <v>2342440146</v>
      </c>
      <c r="D15" s="21">
        <v>4896075</v>
      </c>
    </row>
    <row r="16" spans="1:5" x14ac:dyDescent="0.25">
      <c r="A16" s="30" t="s">
        <v>12</v>
      </c>
      <c r="B16" s="10">
        <v>4013274634</v>
      </c>
      <c r="C16" s="10">
        <v>4012380335</v>
      </c>
      <c r="D16" s="21">
        <v>894299</v>
      </c>
    </row>
    <row r="17" spans="1:4" x14ac:dyDescent="0.25">
      <c r="A17" s="30" t="s">
        <v>28</v>
      </c>
      <c r="B17" s="10">
        <v>250790005</v>
      </c>
      <c r="C17" s="10">
        <v>250061925</v>
      </c>
      <c r="D17" s="21">
        <v>728080</v>
      </c>
    </row>
    <row r="18" spans="1:4" x14ac:dyDescent="0.25">
      <c r="A18" s="30" t="s">
        <v>23</v>
      </c>
      <c r="B18" s="10">
        <v>32936042</v>
      </c>
      <c r="C18" s="10">
        <v>32363473</v>
      </c>
      <c r="D18" s="21">
        <v>572569</v>
      </c>
    </row>
    <row r="19" spans="1:4" x14ac:dyDescent="0.25">
      <c r="A19" s="30" t="s">
        <v>36</v>
      </c>
      <c r="B19" s="10">
        <v>71799260</v>
      </c>
      <c r="C19" s="10">
        <v>71344348</v>
      </c>
      <c r="D19" s="21">
        <v>454912</v>
      </c>
    </row>
    <row r="20" spans="1:4" x14ac:dyDescent="0.25">
      <c r="A20" s="30" t="s">
        <v>27</v>
      </c>
      <c r="B20" s="10">
        <v>2684651654</v>
      </c>
      <c r="C20" s="10">
        <v>2684423014</v>
      </c>
      <c r="D20" s="21">
        <v>228640</v>
      </c>
    </row>
    <row r="21" spans="1:4" x14ac:dyDescent="0.25">
      <c r="A21" s="30" t="s">
        <v>32</v>
      </c>
      <c r="B21" s="10">
        <v>189889712</v>
      </c>
      <c r="C21" s="10">
        <v>189802544</v>
      </c>
      <c r="D21" s="21">
        <v>87168</v>
      </c>
    </row>
    <row r="22" spans="1:4" x14ac:dyDescent="0.25">
      <c r="A22" s="30" t="s">
        <v>66</v>
      </c>
      <c r="B22" s="10">
        <v>98320782</v>
      </c>
      <c r="C22" s="10">
        <v>98280953</v>
      </c>
      <c r="D22" s="21">
        <v>39829</v>
      </c>
    </row>
    <row r="23" spans="1:4" x14ac:dyDescent="0.25">
      <c r="A23" s="30" t="s">
        <v>16</v>
      </c>
      <c r="B23" s="10">
        <v>137773960</v>
      </c>
      <c r="C23" s="10">
        <v>137748344</v>
      </c>
      <c r="D23" s="21">
        <v>25616</v>
      </c>
    </row>
    <row r="24" spans="1:4" x14ac:dyDescent="0.25">
      <c r="A24" s="30" t="s">
        <v>39</v>
      </c>
      <c r="B24" s="10">
        <v>394147788</v>
      </c>
      <c r="C24" s="10">
        <v>394122922</v>
      </c>
      <c r="D24" s="21">
        <v>24866</v>
      </c>
    </row>
    <row r="25" spans="1:4" x14ac:dyDescent="0.25">
      <c r="A25" s="30" t="s">
        <v>37</v>
      </c>
      <c r="B25" s="10">
        <v>3250624876</v>
      </c>
      <c r="C25" s="10">
        <v>3250604905</v>
      </c>
      <c r="D25" s="21">
        <v>19971</v>
      </c>
    </row>
    <row r="26" spans="1:4" x14ac:dyDescent="0.25">
      <c r="A26" s="30" t="s">
        <v>31</v>
      </c>
      <c r="B26" s="10">
        <v>901937538</v>
      </c>
      <c r="C26" s="10">
        <v>901919354</v>
      </c>
      <c r="D26" s="21">
        <v>18184</v>
      </c>
    </row>
    <row r="27" spans="1:4" x14ac:dyDescent="0.25">
      <c r="A27" s="30" t="s">
        <v>18</v>
      </c>
      <c r="B27" s="10">
        <v>526297750</v>
      </c>
      <c r="C27" s="10">
        <v>526281728</v>
      </c>
      <c r="D27" s="21">
        <v>16022</v>
      </c>
    </row>
    <row r="28" spans="1:4" x14ac:dyDescent="0.25">
      <c r="A28" s="30" t="s">
        <v>57</v>
      </c>
      <c r="B28" s="10">
        <v>295190444</v>
      </c>
      <c r="C28" s="10">
        <v>295177219</v>
      </c>
      <c r="D28" s="21">
        <v>13225</v>
      </c>
    </row>
    <row r="29" spans="1:4" x14ac:dyDescent="0.25">
      <c r="A29" s="30" t="s">
        <v>40</v>
      </c>
      <c r="B29" s="10">
        <v>49181564</v>
      </c>
      <c r="C29" s="10">
        <v>49173343</v>
      </c>
      <c r="D29" s="21">
        <v>8221</v>
      </c>
    </row>
    <row r="30" spans="1:4" x14ac:dyDescent="0.25">
      <c r="A30" s="30" t="s">
        <v>26</v>
      </c>
      <c r="B30" s="10">
        <v>1559389712</v>
      </c>
      <c r="C30" s="10">
        <v>1559381526</v>
      </c>
      <c r="D30" s="21">
        <v>8186</v>
      </c>
    </row>
    <row r="31" spans="1:4" x14ac:dyDescent="0.25">
      <c r="A31" s="30" t="s">
        <v>33</v>
      </c>
      <c r="B31" s="10">
        <v>559109908</v>
      </c>
      <c r="C31" s="10">
        <v>559105533</v>
      </c>
      <c r="D31" s="21">
        <v>4375</v>
      </c>
    </row>
    <row r="32" spans="1:4" x14ac:dyDescent="0.25">
      <c r="A32" s="30" t="s">
        <v>11</v>
      </c>
      <c r="B32" s="10">
        <v>441148035</v>
      </c>
      <c r="C32" s="10">
        <v>441144482</v>
      </c>
      <c r="D32" s="21">
        <v>3553</v>
      </c>
    </row>
    <row r="33" spans="1:4" x14ac:dyDescent="0.25">
      <c r="A33" s="32" t="s">
        <v>67</v>
      </c>
      <c r="B33" s="10">
        <v>29314584</v>
      </c>
      <c r="C33" s="10">
        <v>29312263</v>
      </c>
      <c r="D33" s="21">
        <v>2321</v>
      </c>
    </row>
    <row r="34" spans="1:4" x14ac:dyDescent="0.25">
      <c r="A34" s="32" t="s">
        <v>56</v>
      </c>
      <c r="B34" s="10">
        <v>25249704</v>
      </c>
      <c r="C34" s="10">
        <v>25247385</v>
      </c>
      <c r="D34" s="21">
        <v>2319</v>
      </c>
    </row>
    <row r="35" spans="1:4" x14ac:dyDescent="0.25">
      <c r="A35" s="32" t="s">
        <v>61</v>
      </c>
      <c r="B35" s="10">
        <v>79935678</v>
      </c>
      <c r="C35" s="10">
        <v>79934194</v>
      </c>
      <c r="D35" s="21">
        <v>1484</v>
      </c>
    </row>
    <row r="36" spans="1:4" x14ac:dyDescent="0.25">
      <c r="A36" s="32" t="s">
        <v>68</v>
      </c>
      <c r="B36" s="10">
        <v>16717234</v>
      </c>
      <c r="C36" s="10">
        <v>16716111</v>
      </c>
      <c r="D36" s="21">
        <v>1123</v>
      </c>
    </row>
    <row r="37" spans="1:4" x14ac:dyDescent="0.25">
      <c r="A37" s="32" t="s">
        <v>53</v>
      </c>
      <c r="B37" s="10">
        <v>316719487</v>
      </c>
      <c r="C37" s="10">
        <v>316718408</v>
      </c>
      <c r="D37" s="21">
        <v>1079</v>
      </c>
    </row>
    <row r="39" spans="1:4" x14ac:dyDescent="0.25">
      <c r="A39" s="4" t="s">
        <v>5</v>
      </c>
    </row>
    <row r="40" spans="1:4" x14ac:dyDescent="0.25">
      <c r="A40" s="4" t="s">
        <v>34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heetViews>
  <sheetFormatPr defaultRowHeight="12.5" x14ac:dyDescent="0.25"/>
  <cols>
    <col min="1" max="1" width="119.7265625" customWidth="1"/>
  </cols>
  <sheetData>
    <row r="1" spans="1:1" ht="15.5" x14ac:dyDescent="0.35">
      <c r="A1" s="12" t="s">
        <v>41</v>
      </c>
    </row>
    <row r="2" spans="1:1" ht="13.75" customHeight="1" x14ac:dyDescent="0.25">
      <c r="A2" s="13"/>
    </row>
    <row r="3" spans="1:1" ht="50" x14ac:dyDescent="0.25">
      <c r="A3" s="14" t="s">
        <v>42</v>
      </c>
    </row>
    <row r="4" spans="1:1" x14ac:dyDescent="0.25">
      <c r="A4" s="13"/>
    </row>
    <row r="5" spans="1:1" ht="15.5" x14ac:dyDescent="0.35">
      <c r="A5" s="15" t="s">
        <v>43</v>
      </c>
    </row>
    <row r="6" spans="1:1" ht="25" x14ac:dyDescent="0.25">
      <c r="A6" s="14" t="s">
        <v>44</v>
      </c>
    </row>
    <row r="7" spans="1:1" x14ac:dyDescent="0.25">
      <c r="A7" s="14"/>
    </row>
    <row r="8" spans="1:1" ht="15.5" x14ac:dyDescent="0.35">
      <c r="A8" s="15" t="s">
        <v>45</v>
      </c>
    </row>
    <row r="9" spans="1:1" ht="25" x14ac:dyDescent="0.25">
      <c r="A9" s="16" t="s">
        <v>46</v>
      </c>
    </row>
    <row r="10" spans="1:1" ht="15.5" x14ac:dyDescent="0.35">
      <c r="A10" s="15"/>
    </row>
    <row r="11" spans="1:1" ht="15.5" x14ac:dyDescent="0.35">
      <c r="A11" s="15" t="s">
        <v>47</v>
      </c>
    </row>
    <row r="12" spans="1:1" ht="25" x14ac:dyDescent="0.25">
      <c r="A12" s="16" t="s">
        <v>48</v>
      </c>
    </row>
    <row r="13" spans="1:1" x14ac:dyDescent="0.25">
      <c r="A13" s="16"/>
    </row>
    <row r="14" spans="1:1" ht="15.5" x14ac:dyDescent="0.35">
      <c r="A14" s="15" t="s">
        <v>49</v>
      </c>
    </row>
    <row r="15" spans="1:1" x14ac:dyDescent="0.25">
      <c r="A15" s="16">
        <v>71081100</v>
      </c>
    </row>
    <row r="16" spans="1:1" x14ac:dyDescent="0.25">
      <c r="A16" s="16">
        <v>71081200</v>
      </c>
    </row>
    <row r="17" spans="1:1" x14ac:dyDescent="0.25">
      <c r="A17" s="16">
        <v>71081310</v>
      </c>
    </row>
    <row r="18" spans="1:1" x14ac:dyDescent="0.25">
      <c r="A18" s="16">
        <v>71081380</v>
      </c>
    </row>
    <row r="19" spans="1:1" x14ac:dyDescent="0.25">
      <c r="A19" s="16">
        <v>71090000</v>
      </c>
    </row>
    <row r="20" spans="1:1" x14ac:dyDescent="0.25">
      <c r="A20" s="16">
        <v>71123000</v>
      </c>
    </row>
    <row r="21" spans="1:1" x14ac:dyDescent="0.25">
      <c r="A21" s="16">
        <v>71129100</v>
      </c>
    </row>
    <row r="22" spans="1:1" ht="25" x14ac:dyDescent="0.25">
      <c r="A22" s="16" t="s">
        <v>50</v>
      </c>
    </row>
    <row r="23" spans="1:1" x14ac:dyDescent="0.25">
      <c r="A23" s="13"/>
    </row>
    <row r="24" spans="1:1" x14ac:dyDescent="0.25">
      <c r="A24" s="17" t="s">
        <v>51</v>
      </c>
    </row>
    <row r="25" spans="1:1" x14ac:dyDescent="0.25">
      <c r="A25" s="13"/>
    </row>
    <row r="26" spans="1:1" x14ac:dyDescent="0.25">
      <c r="A26" s="13" t="s">
        <v>52</v>
      </c>
    </row>
    <row r="27" spans="1:1" x14ac:dyDescent="0.25">
      <c r="A27" s="18"/>
    </row>
  </sheetData>
  <phoneticPr fontId="7" type="noConversion"/>
  <pageMargins left="0.75" right="0.75" top="1" bottom="1" header="0.5" footer="0.5"/>
  <pageSetup paperSize="9" orientation="portrait" r:id="rId1"/>
  <headerFooter alignWithMargins="0">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e5139c62-fc03-44d8-9a5d-c3c19dbca06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072416A55E2D47A74C0992BDA32433" ma:contentTypeVersion="22" ma:contentTypeDescription="Create a new document." ma:contentTypeScope="" ma:versionID="613a52534624fcf03e6ff4e2b5194c7b">
  <xsd:schema xmlns:xsd="http://www.w3.org/2001/XMLSchema" xmlns:xs="http://www.w3.org/2001/XMLSchema" xmlns:p="http://schemas.microsoft.com/office/2006/metadata/properties" xmlns:ns2="e5139c62-fc03-44d8-9a5d-c3c19dbca065" xmlns:ns3="fa209568-87c0-4974-9112-81b1e9820bc2" targetNamespace="http://schemas.microsoft.com/office/2006/metadata/properties" ma:root="true" ma:fieldsID="79cd98d89bf69912fdb04a26008c75af" ns2:_="" ns3:_="">
    <xsd:import namespace="e5139c62-fc03-44d8-9a5d-c3c19dbca065"/>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39c62-fc03-44d8-9a5d-c3c19dbca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C36290-4BD3-4CD6-9CB6-573CC560024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209568-87c0-4974-9112-81b1e9820bc2"/>
    <ds:schemaRef ds:uri="e5139c62-fc03-44d8-9a5d-c3c19dbca065"/>
    <ds:schemaRef ds:uri="http://www.w3.org/XML/1998/namespace"/>
    <ds:schemaRef ds:uri="http://purl.org/dc/dcmitype/"/>
  </ds:schemaRefs>
</ds:datastoreItem>
</file>

<file path=customXml/itemProps2.xml><?xml version="1.0" encoding="utf-8"?>
<ds:datastoreItem xmlns:ds="http://schemas.openxmlformats.org/officeDocument/2006/customXml" ds:itemID="{AF0821DD-E209-4EDC-A21F-79670E2DD3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39c62-fc03-44d8-9a5d-c3c19dbca065"/>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202DBD-8CC4-43FD-B4EE-0D579E8DE3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Gold Trade for July 2022</dc:title>
  <dc:subject/>
  <dc:creator>HM Revenue &amp; Customs</dc:creator>
  <cp:keywords>Gold Trade, July 2022</cp:keywords>
  <dc:description/>
  <cp:lastModifiedBy>Khalid Malik (BSD&amp;D)</cp:lastModifiedBy>
  <cp:revision/>
  <dcterms:created xsi:type="dcterms:W3CDTF">2014-02-28T16:00:31Z</dcterms:created>
  <dcterms:modified xsi:type="dcterms:W3CDTF">2022-09-05T11:10:39Z</dcterms:modified>
  <cp:category>Gold Trade, July 2022</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y fmtid="{D5CDD505-2E9C-101B-9397-08002B2CF9AE}" pid="9" name="ContentTypeId">
    <vt:lpwstr>0x0101009B072416A55E2D47A74C0992BDA32433</vt:lpwstr>
  </property>
  <property fmtid="{D5CDD505-2E9C-101B-9397-08002B2CF9AE}" pid="10" name="MediaServiceImageTags">
    <vt:lpwstr/>
  </property>
</Properties>
</file>