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mc:AlternateContent xmlns:mc="http://schemas.openxmlformats.org/markup-compatibility/2006">
    <mc:Choice Requires="x15">
      <x15ac:absPath xmlns:x15ac="http://schemas.microsoft.com/office/spreadsheetml/2010/11/ac" url="S:\Trade Statistics\Data Outputs and Customers\Web Team\GOV.UK Publishing\Combined Release\"/>
    </mc:Choice>
  </mc:AlternateContent>
  <xr:revisionPtr revIDLastSave="0" documentId="8_{865AFB56-D7E0-4FCD-997C-78E1CF5DB969}" xr6:coauthVersionLast="41" xr6:coauthVersionMax="41" xr10:uidLastSave="{00000000-0000-0000-0000-000000000000}"/>
  <bookViews>
    <workbookView xWindow="-100" yWindow="-100" windowWidth="21467" windowHeight="11576" tabRatio="744" xr2:uid="{00000000-000D-0000-FFFF-FFFF00000000}"/>
  </bookViews>
  <sheets>
    <sheet name="Imports Time Series" sheetId="1" r:id="rId1"/>
    <sheet name="Exports Time Series" sheetId="2" r:id="rId2"/>
    <sheet name="Imports Country Breakdown" sheetId="3" r:id="rId3"/>
    <sheet name="Exports Country Breakdown" sheetId="4" r:id="rId4"/>
    <sheet name="Metadata" sheetId="5" r:id="rId5"/>
  </sheets>
  <definedNames>
    <definedName name="IDX" localSheetId="3">'Exports Country Breakdown'!$A$1</definedName>
    <definedName name="IDX" localSheetId="1">'Exports Time Series'!#REF!</definedName>
    <definedName name="IDX" localSheetId="2">'Imports Country Breakdown'!$A$1</definedName>
    <definedName name="IDX" localSheetId="0">'Imports Time Series'!#REF!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5" i="1" l="1"/>
  <c r="D36" i="1"/>
  <c r="D37" i="1"/>
  <c r="D35" i="2"/>
  <c r="D5" i="1" l="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4" i="1"/>
  <c r="D5" i="2"/>
  <c r="D6" i="2"/>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36" i="2"/>
  <c r="D37" i="2"/>
  <c r="D4" i="2"/>
</calcChain>
</file>

<file path=xl/sharedStrings.xml><?xml version="1.0" encoding="utf-8"?>
<sst xmlns="http://schemas.openxmlformats.org/spreadsheetml/2006/main" count="114" uniqueCount="80">
  <si>
    <t>CANADA</t>
  </si>
  <si>
    <t>AUSTRALIA</t>
  </si>
  <si>
    <t>BRAZIL</t>
  </si>
  <si>
    <t>SWITZERLAND</t>
  </si>
  <si>
    <t>UNITED STATES</t>
  </si>
  <si>
    <t>UAE</t>
  </si>
  <si>
    <t>CHINA</t>
  </si>
  <si>
    <t>HONG KONG</t>
  </si>
  <si>
    <t>Total Imports (£)</t>
  </si>
  <si>
    <t>Total Exports (£)</t>
  </si>
  <si>
    <t>Month</t>
  </si>
  <si>
    <t>Source: HM Revenue and Customs Overseas Trade Statistics</t>
  </si>
  <si>
    <t>Quality</t>
  </si>
  <si>
    <t>Although care is taken when processing and analysing the business returns that make up the OTS, the detail collected is subject to the inaccuracies inherent in any large-scale recording system. While the data published have been checked as far as practicable, they should be regarded as approximate and not necessarily accurate to the last whole number shown in the tables. They are fit to be used for purposes such as trend analysis and for comparing the relative magnitude of components.</t>
  </si>
  <si>
    <t>Revisions</t>
  </si>
  <si>
    <t>As with many economic statistics produced by the Government Statistical Service, the OTS are released as provisional figures and are subject to routine monthly revisions in line with our revisions policy. </t>
  </si>
  <si>
    <t>If using specific facts contained in this release please check the information is still current.</t>
  </si>
  <si>
    <t>About OTS</t>
  </si>
  <si>
    <t>Access to further web information regarding the components of the detailed dataset (data fields, aggregation etc.), all policies, methodologies and related reports, quality assurance and user consultations can be accessed via the About OTS link from the menu.</t>
  </si>
  <si>
    <t>National Statistics</t>
  </si>
  <si>
    <t>National Statistics are produced to high professional standards set out in the Code of Practice for Official Statistics. They undergo regular quality assurance reviews to ensure they meet customer needs. They are produced free from any political interference.</t>
  </si>
  <si>
    <t>Commodity codes affected</t>
  </si>
  <si>
    <t>Total Imports Excl Non-Monetary Gold (£)</t>
  </si>
  <si>
    <t>Total Exports Excl Non-Monetary Gold (£)</t>
  </si>
  <si>
    <t>Non-Monetary Gold Imports (£)</t>
  </si>
  <si>
    <t>Non-Monetary Gold Exports (£)</t>
  </si>
  <si>
    <t>GERMANY</t>
  </si>
  <si>
    <t>SPAIN</t>
  </si>
  <si>
    <t>LUXEMBOURG</t>
  </si>
  <si>
    <t>AUSTRIA</t>
  </si>
  <si>
    <t>SWEDEN</t>
  </si>
  <si>
    <t>BELGIUM</t>
  </si>
  <si>
    <t>IRISH REPUBLIC</t>
  </si>
  <si>
    <t>NETHERLANDS</t>
  </si>
  <si>
    <t>ITALY</t>
  </si>
  <si>
    <t>DENMARK</t>
  </si>
  <si>
    <t>FRANCE</t>
  </si>
  <si>
    <t>CZECH REPUBLIC</t>
  </si>
  <si>
    <t>Exports Time Series</t>
  </si>
  <si>
    <t>Imports Time Series</t>
  </si>
  <si>
    <t>CYPRUS</t>
  </si>
  <si>
    <t>TURKEY</t>
  </si>
  <si>
    <t>RUSSIA</t>
  </si>
  <si>
    <t>Country</t>
  </si>
  <si>
    <t>FINLAND</t>
  </si>
  <si>
    <t>PORTUGAL</t>
  </si>
  <si>
    <t>KYRGYZ REPUBLIC</t>
  </si>
  <si>
    <t>MEXICO</t>
  </si>
  <si>
    <t>ISRAEL</t>
  </si>
  <si>
    <t>JAPAN</t>
  </si>
  <si>
    <t>Please note: Below threshold trade (BTTA) in the commodity codes listed above have been apllied at CN8 level. As a result, they will differ to totals for these commodity codes found on uktradeinfo.com, where BTTA is applied at HS2 level.</t>
  </si>
  <si>
    <t>MALTA</t>
  </si>
  <si>
    <t>© Crown copyright 2020</t>
  </si>
  <si>
    <t>SINGAPORE</t>
  </si>
  <si>
    <t>SOUTH AFRICA</t>
  </si>
  <si>
    <t>POLAND</t>
  </si>
  <si>
    <t>KUWAIT</t>
  </si>
  <si>
    <t>SLOVAKIA</t>
  </si>
  <si>
    <t>ESTONIA</t>
  </si>
  <si>
    <t>GREECE</t>
  </si>
  <si>
    <t>NORWAY</t>
  </si>
  <si>
    <t>ROMANIA</t>
  </si>
  <si>
    <t>BULGARIA</t>
  </si>
  <si>
    <t>Note: 2020 data is provisional</t>
  </si>
  <si>
    <t>SOUTH KOREA</t>
  </si>
  <si>
    <t>HUNGARY</t>
  </si>
  <si>
    <t>LATVIA</t>
  </si>
  <si>
    <t>THAILAND</t>
  </si>
  <si>
    <t>PAKISTAN</t>
  </si>
  <si>
    <t>ICELAND</t>
  </si>
  <si>
    <t>INDIA</t>
  </si>
  <si>
    <t>LITHUANIA</t>
  </si>
  <si>
    <t>NEW ZEALAND</t>
  </si>
  <si>
    <t>Total Non-Monetary Gold Exports by Country (October 2020)</t>
  </si>
  <si>
    <t>SAUDI ARABIA</t>
  </si>
  <si>
    <t>TRINIDAD:TOBAGO</t>
  </si>
  <si>
    <t>TAIWAN</t>
  </si>
  <si>
    <t>SLOVENIA</t>
  </si>
  <si>
    <t>Total Non-Monetary Gold Imports by Country (October 2020)</t>
  </si>
  <si>
    <t>COLOMBIA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</si>
</sst>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2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2"/>
      <color indexed="21"/>
      <name val="Arial"/>
      <family val="2"/>
    </font>
    <font>
      <sz val="10"/>
      <color rgb="FFFF0000"/>
      <name val="Arial"/>
      <family val="2"/>
    </font>
    <font>
      <sz val="10"/>
      <name val="Arial"/>
      <family val="2"/>
    </font>
    <font>
      <b/>
      <sz val="10"/>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7">
    <border>
      <left/>
      <right/>
      <top/>
      <bottom/>
      <diagonal/>
    </border>
    <border>
      <left style="thin">
        <color indexed="64"/>
      </left>
      <right style="thin">
        <color indexed="64"/>
      </right>
      <top style="thin">
        <color indexed="64"/>
      </top>
      <bottom style="thin">
        <color indexed="64"/>
      </bottom>
      <diagonal/>
    </border>
    <border>
      <left style="thick">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8"/>
      </right>
      <top/>
      <bottom/>
      <diagonal/>
    </border>
    <border>
      <left style="thin">
        <color indexed="8"/>
      </left>
      <right style="thin">
        <color indexed="8"/>
      </right>
      <top/>
      <bottom/>
      <diagonal/>
    </border>
    <border>
      <left style="thin">
        <color indexed="8"/>
      </left>
      <right/>
      <top/>
      <bottom/>
      <diagonal/>
    </border>
    <border>
      <left style="thin">
        <color indexed="8"/>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8"/>
      </right>
      <top/>
      <bottom/>
      <diagonal/>
    </border>
    <border>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s>
  <cellStyleXfs count="84">
    <xf numFmtId="0" fontId="0" fillId="0" borderId="0"/>
    <xf numFmtId="43" fontId="9" fillId="0" borderId="0" applyFont="0" applyFill="0" applyBorder="0" applyAlignment="0" applyProtection="0"/>
    <xf numFmtId="0" fontId="10" fillId="0" borderId="0" applyNumberFormat="0" applyFill="0" applyBorder="0" applyAlignment="0" applyProtection="0"/>
    <xf numFmtId="0" fontId="11" fillId="0" borderId="4" applyNumberFormat="0" applyFill="0" applyAlignment="0" applyProtection="0"/>
    <xf numFmtId="0" fontId="12" fillId="0" borderId="5" applyNumberFormat="0" applyFill="0" applyAlignment="0" applyProtection="0"/>
    <xf numFmtId="0" fontId="13" fillId="0" borderId="6" applyNumberFormat="0" applyFill="0" applyAlignment="0" applyProtection="0"/>
    <xf numFmtId="0" fontId="13" fillId="0" borderId="0" applyNumberFormat="0" applyFill="0" applyBorder="0" applyAlignment="0" applyProtection="0"/>
    <xf numFmtId="0" fontId="14" fillId="2" borderId="0" applyNumberFormat="0" applyBorder="0" applyAlignment="0" applyProtection="0"/>
    <xf numFmtId="0" fontId="15" fillId="3" borderId="0" applyNumberFormat="0" applyBorder="0" applyAlignment="0" applyProtection="0"/>
    <xf numFmtId="0" fontId="16" fillId="4" borderId="0" applyNumberFormat="0" applyBorder="0" applyAlignment="0" applyProtection="0"/>
    <xf numFmtId="0" fontId="17" fillId="5" borderId="7" applyNumberFormat="0" applyAlignment="0" applyProtection="0"/>
    <xf numFmtId="0" fontId="18" fillId="6" borderId="8" applyNumberFormat="0" applyAlignment="0" applyProtection="0"/>
    <xf numFmtId="0" fontId="19" fillId="6" borderId="7" applyNumberFormat="0" applyAlignment="0" applyProtection="0"/>
    <xf numFmtId="0" fontId="20" fillId="0" borderId="9" applyNumberFormat="0" applyFill="0" applyAlignment="0" applyProtection="0"/>
    <xf numFmtId="0" fontId="21" fillId="7" borderId="10" applyNumberFormat="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12" applyNumberFormat="0" applyFill="0" applyAlignment="0" applyProtection="0"/>
    <xf numFmtId="0" fontId="25"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25"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25"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25"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25"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25"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8" borderId="11" applyNumberFormat="0" applyFont="0" applyAlignment="0" applyProtection="0"/>
    <xf numFmtId="0" fontId="2" fillId="0" borderId="0"/>
    <xf numFmtId="0" fontId="2" fillId="8" borderId="11"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1" fillId="0" borderId="0"/>
    <xf numFmtId="0" fontId="1" fillId="8" borderId="11"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32">
    <xf numFmtId="0" fontId="0" fillId="0" borderId="0" xfId="0"/>
    <xf numFmtId="0" fontId="6" fillId="0" borderId="0" xfId="0" applyFont="1"/>
    <xf numFmtId="3" fontId="6" fillId="0" borderId="0" xfId="0" applyNumberFormat="1" applyFont="1"/>
    <xf numFmtId="0" fontId="6" fillId="0" borderId="0" xfId="0" applyFont="1" applyAlignment="1">
      <alignment horizontal="center"/>
    </xf>
    <xf numFmtId="0" fontId="4" fillId="0" borderId="0" xfId="0" applyFont="1"/>
    <xf numFmtId="0" fontId="7" fillId="0" borderId="0" xfId="0" applyFont="1"/>
    <xf numFmtId="0" fontId="8" fillId="0" borderId="0" xfId="0" applyFont="1" applyAlignment="1">
      <alignment vertical="top"/>
    </xf>
    <xf numFmtId="0" fontId="7" fillId="0" borderId="0" xfId="0" applyFont="1" applyAlignment="1">
      <alignment horizontal="center"/>
    </xf>
    <xf numFmtId="164" fontId="6" fillId="0" borderId="0" xfId="1" applyNumberFormat="1" applyFont="1"/>
    <xf numFmtId="17" fontId="6" fillId="0" borderId="0" xfId="0" applyNumberFormat="1" applyFont="1"/>
    <xf numFmtId="3" fontId="7" fillId="0" borderId="1" xfId="0" applyNumberFormat="1" applyFont="1" applyBorder="1" applyAlignment="1">
      <alignment vertical="top" wrapText="1"/>
    </xf>
    <xf numFmtId="0" fontId="0" fillId="0" borderId="2" xfId="0" applyBorder="1" applyAlignment="1">
      <alignment vertical="top" wrapText="1"/>
    </xf>
    <xf numFmtId="164" fontId="0" fillId="0" borderId="3" xfId="1" applyNumberFormat="1" applyFont="1" applyBorder="1" applyAlignment="1">
      <alignment vertical="top" wrapText="1"/>
    </xf>
    <xf numFmtId="0" fontId="5" fillId="0" borderId="13" xfId="0" applyFont="1" applyBorder="1"/>
    <xf numFmtId="0" fontId="0" fillId="0" borderId="14" xfId="0" applyBorder="1"/>
    <xf numFmtId="0" fontId="0" fillId="0" borderId="14" xfId="0" applyBorder="1" applyAlignment="1">
      <alignment wrapText="1"/>
    </xf>
    <xf numFmtId="0" fontId="5" fillId="0" borderId="14" xfId="0" applyFont="1" applyBorder="1"/>
    <xf numFmtId="0" fontId="0" fillId="0" borderId="14" xfId="0" applyBorder="1" applyAlignment="1">
      <alignment horizontal="left" wrapText="1"/>
    </xf>
    <xf numFmtId="0" fontId="7" fillId="0" borderId="14" xfId="0" applyFont="1" applyBorder="1"/>
    <xf numFmtId="0" fontId="0" fillId="0" borderId="15" xfId="0" applyBorder="1"/>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3" fontId="7" fillId="0" borderId="20" xfId="0" applyNumberFormat="1" applyFont="1" applyBorder="1" applyAlignment="1">
      <alignment vertical="top" wrapText="1"/>
    </xf>
    <xf numFmtId="0" fontId="8" fillId="0" borderId="21" xfId="0" applyFont="1" applyBorder="1" applyAlignment="1">
      <alignment horizontal="center" vertical="center" wrapText="1"/>
    </xf>
    <xf numFmtId="17" fontId="7" fillId="0" borderId="22" xfId="0" applyNumberFormat="1" applyFont="1" applyBorder="1" applyAlignment="1">
      <alignment horizontal="center" vertical="top" wrapText="1"/>
    </xf>
    <xf numFmtId="3" fontId="7" fillId="0" borderId="23" xfId="0" applyNumberFormat="1" applyFont="1" applyBorder="1" applyAlignment="1">
      <alignment vertical="top" wrapText="1"/>
    </xf>
    <xf numFmtId="0" fontId="8" fillId="0" borderId="24" xfId="0" applyFont="1" applyBorder="1" applyAlignment="1">
      <alignment horizontal="center" vertical="top" wrapText="1"/>
    </xf>
    <xf numFmtId="0" fontId="8" fillId="0" borderId="25" xfId="0" applyFont="1" applyBorder="1" applyAlignment="1">
      <alignment horizontal="center" vertical="top" wrapText="1"/>
    </xf>
    <xf numFmtId="0" fontId="8" fillId="0" borderId="26" xfId="0" applyFont="1" applyBorder="1" applyAlignment="1">
      <alignment horizontal="center" vertical="top" wrapText="1"/>
    </xf>
    <xf numFmtId="0" fontId="7" fillId="0" borderId="2" xfId="0" applyFont="1" applyBorder="1" applyAlignment="1">
      <alignment vertical="top" wrapText="1"/>
    </xf>
  </cellXfs>
  <cellStyles count="84">
    <cellStyle name="20% - Accent1" xfId="19" builtinId="30" customBuiltin="1"/>
    <cellStyle name="20% - Accent1 2" xfId="46" xr:uid="{00000000-0005-0000-0000-000001000000}"/>
    <cellStyle name="20% - Accent1 3" xfId="66" xr:uid="{8CD9D816-6876-4C94-9DDA-19FA60CF2ECE}"/>
    <cellStyle name="20% - Accent2" xfId="23" builtinId="34" customBuiltin="1"/>
    <cellStyle name="20% - Accent2 2" xfId="49" xr:uid="{00000000-0005-0000-0000-000003000000}"/>
    <cellStyle name="20% - Accent2 3" xfId="69" xr:uid="{E150A9ED-ECB0-4B7F-A4FB-A11496EE3610}"/>
    <cellStyle name="20% - Accent3" xfId="27" builtinId="38" customBuiltin="1"/>
    <cellStyle name="20% - Accent3 2" xfId="52" xr:uid="{00000000-0005-0000-0000-000005000000}"/>
    <cellStyle name="20% - Accent3 3" xfId="72" xr:uid="{81A3510B-12EA-4161-B278-0D9CA86407D4}"/>
    <cellStyle name="20% - Accent4" xfId="31" builtinId="42" customBuiltin="1"/>
    <cellStyle name="20% - Accent4 2" xfId="55" xr:uid="{00000000-0005-0000-0000-000007000000}"/>
    <cellStyle name="20% - Accent4 3" xfId="75" xr:uid="{7B8B24F2-1200-4E33-AE55-1FD8DB586D22}"/>
    <cellStyle name="20% - Accent5" xfId="35" builtinId="46" customBuiltin="1"/>
    <cellStyle name="20% - Accent5 2" xfId="58" xr:uid="{00000000-0005-0000-0000-000009000000}"/>
    <cellStyle name="20% - Accent5 3" xfId="78" xr:uid="{14B09302-546F-4E55-93E5-707874BE0262}"/>
    <cellStyle name="20% - Accent6" xfId="39" builtinId="50" customBuiltin="1"/>
    <cellStyle name="20% - Accent6 2" xfId="61" xr:uid="{00000000-0005-0000-0000-00000B000000}"/>
    <cellStyle name="20% - Accent6 3" xfId="81" xr:uid="{43382CEF-FBE4-436F-BC92-DAB55B3F98B5}"/>
    <cellStyle name="40% - Accent1" xfId="20" builtinId="31" customBuiltin="1"/>
    <cellStyle name="40% - Accent1 2" xfId="47" xr:uid="{00000000-0005-0000-0000-00000D000000}"/>
    <cellStyle name="40% - Accent1 3" xfId="67" xr:uid="{34281569-0B34-4031-A899-67B02B35A042}"/>
    <cellStyle name="40% - Accent2" xfId="24" builtinId="35" customBuiltin="1"/>
    <cellStyle name="40% - Accent2 2" xfId="50" xr:uid="{00000000-0005-0000-0000-00000F000000}"/>
    <cellStyle name="40% - Accent2 3" xfId="70" xr:uid="{14ADCEC5-3177-4218-993C-564BA5C4AD3F}"/>
    <cellStyle name="40% - Accent3" xfId="28" builtinId="39" customBuiltin="1"/>
    <cellStyle name="40% - Accent3 2" xfId="53" xr:uid="{00000000-0005-0000-0000-000011000000}"/>
    <cellStyle name="40% - Accent3 3" xfId="73" xr:uid="{89B607EC-2838-47B9-A9A6-DDE439CE3DD6}"/>
    <cellStyle name="40% - Accent4" xfId="32" builtinId="43" customBuiltin="1"/>
    <cellStyle name="40% - Accent4 2" xfId="56" xr:uid="{00000000-0005-0000-0000-000013000000}"/>
    <cellStyle name="40% - Accent4 3" xfId="76" xr:uid="{63D38F0F-8515-423F-B611-9980A5400435}"/>
    <cellStyle name="40% - Accent5" xfId="36" builtinId="47" customBuiltin="1"/>
    <cellStyle name="40% - Accent5 2" xfId="59" xr:uid="{00000000-0005-0000-0000-000015000000}"/>
    <cellStyle name="40% - Accent5 3" xfId="79" xr:uid="{0809CEA2-1B8E-4D1F-B1A9-ED9EC52EA73B}"/>
    <cellStyle name="40% - Accent6" xfId="40" builtinId="51" customBuiltin="1"/>
    <cellStyle name="40% - Accent6 2" xfId="62" xr:uid="{00000000-0005-0000-0000-000017000000}"/>
    <cellStyle name="40% - Accent6 3" xfId="82" xr:uid="{CA68943D-BF34-4F08-938A-A598E947D6AA}"/>
    <cellStyle name="60% - Accent1" xfId="21" builtinId="32" customBuiltin="1"/>
    <cellStyle name="60% - Accent1 2" xfId="48" xr:uid="{00000000-0005-0000-0000-000019000000}"/>
    <cellStyle name="60% - Accent1 3" xfId="68" xr:uid="{D498717E-46F3-4796-A12B-C7BA185EB8D7}"/>
    <cellStyle name="60% - Accent2" xfId="25" builtinId="36" customBuiltin="1"/>
    <cellStyle name="60% - Accent2 2" xfId="51" xr:uid="{00000000-0005-0000-0000-00001B000000}"/>
    <cellStyle name="60% - Accent2 3" xfId="71" xr:uid="{8AF96083-7581-4DC2-9503-F3C80A9E3D28}"/>
    <cellStyle name="60% - Accent3" xfId="29" builtinId="40" customBuiltin="1"/>
    <cellStyle name="60% - Accent3 2" xfId="54" xr:uid="{00000000-0005-0000-0000-00001D000000}"/>
    <cellStyle name="60% - Accent3 3" xfId="74" xr:uid="{429303B7-AD81-438E-92C8-ED65A74EB60E}"/>
    <cellStyle name="60% - Accent4" xfId="33" builtinId="44" customBuiltin="1"/>
    <cellStyle name="60% - Accent4 2" xfId="57" xr:uid="{00000000-0005-0000-0000-00001F000000}"/>
    <cellStyle name="60% - Accent4 3" xfId="77" xr:uid="{416191A9-6B16-46D0-A3F0-C237771DF713}"/>
    <cellStyle name="60% - Accent5" xfId="37" builtinId="48" customBuiltin="1"/>
    <cellStyle name="60% - Accent5 2" xfId="60" xr:uid="{00000000-0005-0000-0000-000021000000}"/>
    <cellStyle name="60% - Accent5 3" xfId="80" xr:uid="{827558FD-4ECE-4333-A158-3D4B3524D0F5}"/>
    <cellStyle name="60% - Accent6" xfId="41" builtinId="52" customBuiltin="1"/>
    <cellStyle name="60% - Accent6 2" xfId="63" xr:uid="{00000000-0005-0000-0000-000023000000}"/>
    <cellStyle name="60% - Accent6 3" xfId="83" xr:uid="{91FAFE8B-B6C5-47A9-8F09-338E0AD93B0D}"/>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8" builtinId="27" customBuiltin="1"/>
    <cellStyle name="Calculation" xfId="12" builtinId="22" customBuiltin="1"/>
    <cellStyle name="Check Cell" xfId="14" builtinId="23" customBuiltin="1"/>
    <cellStyle name="Comma" xfId="1" builtinId="3"/>
    <cellStyle name="Explanatory Text" xfId="16"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2" xfId="42" xr:uid="{00000000-0005-0000-0000-000038000000}"/>
    <cellStyle name="Normal 3" xfId="44" xr:uid="{00000000-0005-0000-0000-000039000000}"/>
    <cellStyle name="Normal 4" xfId="64" xr:uid="{9A8B21A6-7A28-48C7-B660-02C3A04EA9AF}"/>
    <cellStyle name="Note 2" xfId="43" xr:uid="{00000000-0005-0000-0000-00003A000000}"/>
    <cellStyle name="Note 3" xfId="45" xr:uid="{00000000-0005-0000-0000-00003B000000}"/>
    <cellStyle name="Note 4" xfId="65" xr:uid="{54F35FB9-9568-4AFF-8468-FDC027CB3A66}"/>
    <cellStyle name="Output" xfId="11" builtinId="21" customBuiltin="1"/>
    <cellStyle name="Title" xfId="2" builtinId="15" customBuiltin="1"/>
    <cellStyle name="Total" xfId="17" builtinId="25" customBuiltin="1"/>
    <cellStyle name="Warning Text" xfId="15" builtinId="11" customBuiltin="1"/>
  </cellStyles>
  <dxfs count="27">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left style="thick">
          <color rgb="FF000000"/>
        </left>
        <right style="thin">
          <color rgb="FF000000"/>
        </right>
        <top style="thin">
          <color rgb="FF000000"/>
        </top>
        <bottom style="thin">
          <color rgb="FF000000"/>
        </bottom>
        <vertical/>
        <horizontal/>
      </border>
    </dxf>
    <dxf>
      <border outline="0">
        <top style="medium">
          <color indexed="64"/>
        </top>
      </border>
    </dxf>
    <dxf>
      <font>
        <b val="0"/>
        <i val="0"/>
        <strike val="0"/>
        <condense val="0"/>
        <extend val="0"/>
        <outline val="0"/>
        <shadow val="0"/>
        <u val="none"/>
        <vertAlign val="baseline"/>
        <sz val="10"/>
        <color auto="1"/>
        <name val="Arial"/>
        <family val="2"/>
        <scheme val="none"/>
      </font>
      <alignment horizontal="general" vertical="top" textRotation="0" wrapText="1" indent="0" justifyLastLine="0" shrinkToFit="0" readingOrder="0"/>
    </dxf>
    <dxf>
      <font>
        <b/>
        <i val="0"/>
        <strike val="0"/>
        <condense val="0"/>
        <extend val="0"/>
        <outline val="0"/>
        <shadow val="0"/>
        <u val="none"/>
        <vertAlign val="baseline"/>
        <sz val="10"/>
        <color auto="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64" formatCode="_-* #,##0_-;\-* #,##0_-;_-* &quot;-&quot;??_-;_-@_-"/>
      <alignment horizontal="general" vertical="top"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auto="1"/>
        <name val="Arial"/>
        <scheme val="none"/>
      </font>
      <numFmt numFmtId="164" formatCode="_-* #,##0_-;\-* #,##0_-;_-* &quot;-&quot;??_-;_-@_-"/>
      <alignment horizontal="general" vertical="top"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alignment horizontal="general" vertical="top" textRotation="0" wrapText="1" indent="0" justifyLastLine="0" shrinkToFit="0" readingOrder="0"/>
      <border diagonalUp="0" diagonalDown="0">
        <left style="thick">
          <color rgb="FF000000"/>
        </left>
        <right style="thin">
          <color rgb="FF000000"/>
        </right>
        <top style="thin">
          <color rgb="FF000000"/>
        </top>
        <bottom style="thin">
          <color rgb="FF000000"/>
        </bottom>
        <vertical/>
        <horizontal/>
      </border>
    </dxf>
    <dxf>
      <border outline="0">
        <right style="thin">
          <color indexed="64"/>
        </right>
        <top style="thin">
          <color indexed="64"/>
        </top>
      </border>
    </dxf>
    <dxf>
      <font>
        <b/>
        <i val="0"/>
        <strike val="0"/>
        <condense val="0"/>
        <extend val="0"/>
        <outline val="0"/>
        <shadow val="0"/>
        <u val="none"/>
        <vertAlign val="baseline"/>
        <sz val="10"/>
        <color auto="1"/>
        <name val="Arial"/>
        <family val="2"/>
        <scheme val="none"/>
      </font>
      <alignment horizontal="center" vertical="center" textRotation="0" wrapText="1" indent="0" justifyLastLine="0" shrinkToFit="0" readingOrder="0"/>
      <border diagonalUp="0" diagonalDown="0" outline="0">
        <left style="thin">
          <color indexed="8"/>
        </left>
        <right style="thin">
          <color indexed="8"/>
        </right>
        <top/>
        <bottom/>
      </border>
    </dxf>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8"/>
        </left>
        <right/>
        <top style="thin">
          <color indexed="8"/>
        </top>
        <bottom style="thin">
          <color indexed="8"/>
        </bottom>
        <vertical/>
        <horizontal/>
      </border>
    </dxf>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22" formatCode="mmm\-yy"/>
      <alignment horizontal="center" vertical="top"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rder>
    </dxf>
    <dxf>
      <border outline="0">
        <bottom style="thin">
          <color indexed="8"/>
        </bottom>
      </border>
    </dxf>
    <dxf>
      <font>
        <b/>
        <i val="0"/>
        <strike val="0"/>
        <condense val="0"/>
        <extend val="0"/>
        <outline val="0"/>
        <shadow val="0"/>
        <u val="none"/>
        <vertAlign val="baseline"/>
        <sz val="10"/>
        <color auto="1"/>
        <name val="Arial"/>
        <family val="2"/>
        <scheme val="none"/>
      </font>
      <alignment horizontal="center" vertical="top"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8"/>
        </left>
        <right/>
        <top style="thin">
          <color indexed="8"/>
        </top>
        <bottom style="thin">
          <color indexed="8"/>
        </bottom>
        <vertical/>
        <horizontal/>
      </border>
    </dxf>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22" formatCode="mmm\-yy"/>
      <alignment horizontal="center" vertical="top"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rder>
    </dxf>
    <dxf>
      <border outline="0">
        <bottom style="thin">
          <color indexed="8"/>
        </bottom>
      </border>
    </dxf>
    <dxf>
      <font>
        <b/>
        <i val="0"/>
        <strike val="0"/>
        <condense val="0"/>
        <extend val="0"/>
        <outline val="0"/>
        <shadow val="0"/>
        <u val="none"/>
        <vertAlign val="baseline"/>
        <sz val="10"/>
        <color auto="1"/>
        <name val="Arial"/>
        <family val="2"/>
        <scheme val="none"/>
      </font>
      <alignment horizontal="center"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FB717E3-3813-4E95-9E40-64BE7E16E0C3}" name="Table4" displayName="Table4" ref="A3:D37" totalsRowShown="0" headerRowDxfId="26" headerRowBorderDxfId="25" tableBorderDxfId="24">
  <tableColumns count="4">
    <tableColumn id="1" xr3:uid="{5E3AF3E7-FA7B-42BA-AB29-FDB51A6B2108}" name="Month" dataDxfId="23"/>
    <tableColumn id="2" xr3:uid="{8F5B6A9B-AE85-4EAB-A7BF-12C660FB2786}" name="Total Imports (£)" dataDxfId="22"/>
    <tableColumn id="3" xr3:uid="{4F915D76-7A31-48FB-99A0-E14942E454AA}" name="Total Imports Excl Non-Monetary Gold (£)" dataDxfId="21"/>
    <tableColumn id="4" xr3:uid="{717F7071-B7C3-4311-A8CD-58531B2E7F3E}" name="Non-Monetary Gold Imports (£)" dataDxfId="20">
      <calculatedColumnFormula>Table4[[#This Row],[Total Imports (£)]]-Table4[[#This Row],[Total Imports Excl Non-Monetary Gold (£)]]</calculatedColumnFormula>
    </tableColumn>
  </tableColumns>
  <tableStyleInfo showFirstColumn="0" showLastColumn="0" showRowStripes="1" showColumnStripes="0"/>
  <extLst>
    <ext xmlns:x14="http://schemas.microsoft.com/office/spreadsheetml/2009/9/main" uri="{504A1905-F514-4f6f-8877-14C23A59335A}">
      <x14:table altText="Imports Time Series" altTextSummary="A time series between Jan 2018 and Aug 2020 of Total Imports, Total Imports Excluding Non-Monetary Gold, and Non-Monetary Gold Import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14913FF-F77B-42AC-8D0F-594CC8AA96E6}" name="Table3" displayName="Table3" ref="A3:D37" totalsRowShown="0" headerRowDxfId="19" headerRowBorderDxfId="18" tableBorderDxfId="17">
  <tableColumns count="4">
    <tableColumn id="1" xr3:uid="{1844D5C5-CB4D-4DC2-A80B-5C9546AA25D3}" name="Month" dataDxfId="16"/>
    <tableColumn id="2" xr3:uid="{A181514B-B79F-46E3-A54D-0E770D0EB2FE}" name="Total Exports (£)" dataDxfId="15"/>
    <tableColumn id="3" xr3:uid="{1B4F0D77-A933-4C6A-A1D3-75ED0796750A}" name="Total Exports Excl Non-Monetary Gold (£)" dataDxfId="14"/>
    <tableColumn id="4" xr3:uid="{0526BB99-513D-45CC-9868-E8E4B1478450}" name="Non-Monetary Gold Exports (£)" dataDxfId="13">
      <calculatedColumnFormula>Table3[[#This Row],[Total Exports (£)]]-Table3[[#This Row],[Total Exports Excl Non-Monetary Gold (£)]]</calculatedColumnFormula>
    </tableColumn>
  </tableColumns>
  <tableStyleInfo showFirstColumn="0" showLastColumn="0" showRowStripes="1" showColumnStripes="0"/>
  <extLst>
    <ext xmlns:x14="http://schemas.microsoft.com/office/spreadsheetml/2009/9/main" uri="{504A1905-F514-4f6f-8877-14C23A59335A}">
      <x14:table altText="Exports Time Series" altTextSummary="A time series between Jan 2018 and Aug 2020 of Total Exports, Total Exports Excluding Non-Monetary Gold, and Non-Monetary Gold Exports"/>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F5B785B-BAFF-4AF9-B257-F2BD447AF8D8}" name="Table2" displayName="Table2" ref="A3:D34" totalsRowShown="0" headerRowDxfId="12" tableBorderDxfId="11">
  <tableColumns count="4">
    <tableColumn id="1" xr3:uid="{CA263BD2-708E-4BB3-B658-1232B4566AC2}" name="Country" dataDxfId="10"/>
    <tableColumn id="2" xr3:uid="{A1D60BBB-094F-4D37-9F64-673719B1C3F7}" name="Total Imports (£)" dataDxfId="9" dataCellStyle="Comma"/>
    <tableColumn id="3" xr3:uid="{DA292D7E-A0BC-4FFF-B14E-29311CEDA83E}" name="Total Imports Excl Non-Monetary Gold (£)" dataDxfId="8" dataCellStyle="Comma"/>
    <tableColumn id="4" xr3:uid="{E0C8349F-7BEF-4F1F-A2F5-9CEDC0DAC2BD}" name="Non-Monetary Gold Imports (£)" dataDxfId="7"/>
  </tableColumns>
  <tableStyleInfo showFirstColumn="0" showLastColumn="0" showRowStripes="1" showColumnStripes="0"/>
  <extLst>
    <ext xmlns:x14="http://schemas.microsoft.com/office/spreadsheetml/2009/9/main" uri="{504A1905-F514-4f6f-8877-14C23A59335A}">
      <x14:table altText="Total Non-Monetary Gold Imports by Country (August 2020)" altTextSummary="Table of Countries, Total Imports, Total Imports Excluding Non-Monetary Gold, and Non-Monetary Gold Imports"/>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692D825-ECB5-4926-BCBD-2C2F50583676}" name="Table1" displayName="Table1" ref="A3:D50" totalsRowShown="0" headerRowDxfId="6" dataDxfId="5" tableBorderDxfId="4">
  <tableColumns count="4">
    <tableColumn id="1" xr3:uid="{152374FA-DF08-46E0-8046-52947715694D}" name="Country" dataDxfId="3"/>
    <tableColumn id="2" xr3:uid="{1CF78637-C90F-4E94-BD1D-15CDA2C0ACDA}" name="Total Exports (£)" dataDxfId="2"/>
    <tableColumn id="3" xr3:uid="{2D2DFAC8-3ED2-4718-81D3-106FB10598C9}" name="Total Exports Excl Non-Monetary Gold (£)" dataDxfId="1"/>
    <tableColumn id="4" xr3:uid="{FC7D3629-FFAA-41DC-B6CE-EF40D16DCAB2}" name="Non-Monetary Gold Exports (£)" dataDxfId="0"/>
  </tableColumns>
  <tableStyleInfo showFirstColumn="0" showLastColumn="0" showRowStripes="1" showColumnStripes="0"/>
  <extLst>
    <ext xmlns:x14="http://schemas.microsoft.com/office/spreadsheetml/2009/9/main" uri="{504A1905-F514-4f6f-8877-14C23A59335A}">
      <x14:table altText="Total Non-Monetary Gold Exports by Country (August 2020)" altTextSummary="Table of Countries, Total Exports, Total Exports Excluding Non-Monetary Gold, and Non-Monetary Gold Export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0"/>
  <sheetViews>
    <sheetView showGridLines="0" tabSelected="1" zoomScaleNormal="100" workbookViewId="0"/>
  </sheetViews>
  <sheetFormatPr defaultColWidth="9.09765625" defaultRowHeight="12.75" x14ac:dyDescent="0.25"/>
  <cols>
    <col min="1" max="1" width="15.69921875" style="1" bestFit="1" customWidth="1"/>
    <col min="2" max="2" width="17.69921875" style="1" customWidth="1"/>
    <col min="3" max="3" width="20.69921875" style="1" customWidth="1"/>
    <col min="4" max="4" width="17.3984375" style="1" customWidth="1"/>
    <col min="5" max="5" width="14" style="1" bestFit="1" customWidth="1"/>
    <col min="6" max="6" width="12.09765625" style="1" bestFit="1" customWidth="1"/>
    <col min="7" max="7" width="14" style="1" bestFit="1" customWidth="1"/>
    <col min="8" max="8" width="12" style="1" bestFit="1" customWidth="1"/>
    <col min="9" max="9" width="13.8984375" style="1" bestFit="1" customWidth="1"/>
    <col min="10" max="10" width="14" style="1" bestFit="1" customWidth="1"/>
    <col min="11" max="12" width="11.69921875" style="1" bestFit="1" customWidth="1"/>
    <col min="13" max="16384" width="9.09765625" style="1"/>
  </cols>
  <sheetData>
    <row r="1" spans="1:7" x14ac:dyDescent="0.25">
      <c r="A1" s="6" t="s">
        <v>39</v>
      </c>
    </row>
    <row r="2" spans="1:7" x14ac:dyDescent="0.25">
      <c r="A2" s="3"/>
    </row>
    <row r="3" spans="1:7" ht="25.5" x14ac:dyDescent="0.25">
      <c r="A3" s="28" t="s">
        <v>10</v>
      </c>
      <c r="B3" s="29" t="s">
        <v>8</v>
      </c>
      <c r="C3" s="30" t="s">
        <v>22</v>
      </c>
      <c r="D3" s="30" t="s">
        <v>24</v>
      </c>
      <c r="E3" s="5"/>
      <c r="G3" s="5"/>
    </row>
    <row r="4" spans="1:7" x14ac:dyDescent="0.25">
      <c r="A4" s="26">
        <v>43101</v>
      </c>
      <c r="B4" s="10">
        <v>43364616927</v>
      </c>
      <c r="C4" s="10">
        <v>40474827709</v>
      </c>
      <c r="D4" s="27">
        <f>Table4[[#This Row],[Total Imports (£)]]-Table4[[#This Row],[Total Imports Excl Non-Monetary Gold (£)]]</f>
        <v>2889789218</v>
      </c>
    </row>
    <row r="5" spans="1:7" x14ac:dyDescent="0.25">
      <c r="A5" s="26">
        <v>43132</v>
      </c>
      <c r="B5" s="10">
        <v>37805641772</v>
      </c>
      <c r="C5" s="10">
        <v>36164888741</v>
      </c>
      <c r="D5" s="27">
        <f>Table4[[#This Row],[Total Imports (£)]]-Table4[[#This Row],[Total Imports Excl Non-Monetary Gold (£)]]</f>
        <v>1640753031</v>
      </c>
    </row>
    <row r="6" spans="1:7" x14ac:dyDescent="0.25">
      <c r="A6" s="26">
        <v>43160</v>
      </c>
      <c r="B6" s="10">
        <v>43256858965</v>
      </c>
      <c r="C6" s="10">
        <v>41454445276</v>
      </c>
      <c r="D6" s="27">
        <f>Table4[[#This Row],[Total Imports (£)]]-Table4[[#This Row],[Total Imports Excl Non-Monetary Gold (£)]]</f>
        <v>1802413689</v>
      </c>
    </row>
    <row r="7" spans="1:7" x14ac:dyDescent="0.25">
      <c r="A7" s="26">
        <v>43191</v>
      </c>
      <c r="B7" s="10">
        <v>39390064048</v>
      </c>
      <c r="C7" s="10">
        <v>37553137270</v>
      </c>
      <c r="D7" s="27">
        <f>Table4[[#This Row],[Total Imports (£)]]-Table4[[#This Row],[Total Imports Excl Non-Monetary Gold (£)]]</f>
        <v>1836926778</v>
      </c>
    </row>
    <row r="8" spans="1:7" x14ac:dyDescent="0.25">
      <c r="A8" s="26">
        <v>43221</v>
      </c>
      <c r="B8" s="10">
        <v>40090439876</v>
      </c>
      <c r="C8" s="10">
        <v>39151991651</v>
      </c>
      <c r="D8" s="27">
        <f>Table4[[#This Row],[Total Imports (£)]]-Table4[[#This Row],[Total Imports Excl Non-Monetary Gold (£)]]</f>
        <v>938448225</v>
      </c>
    </row>
    <row r="9" spans="1:7" x14ac:dyDescent="0.25">
      <c r="A9" s="26">
        <v>43252</v>
      </c>
      <c r="B9" s="10">
        <v>41673035994</v>
      </c>
      <c r="C9" s="10">
        <v>40162124275</v>
      </c>
      <c r="D9" s="27">
        <f>Table4[[#This Row],[Total Imports (£)]]-Table4[[#This Row],[Total Imports Excl Non-Monetary Gold (£)]]</f>
        <v>1510911719</v>
      </c>
    </row>
    <row r="10" spans="1:7" x14ac:dyDescent="0.25">
      <c r="A10" s="26">
        <v>43282</v>
      </c>
      <c r="B10" s="10">
        <v>42190666263</v>
      </c>
      <c r="C10" s="10">
        <v>40500734737</v>
      </c>
      <c r="D10" s="27">
        <f>Table4[[#This Row],[Total Imports (£)]]-Table4[[#This Row],[Total Imports Excl Non-Monetary Gold (£)]]</f>
        <v>1689931526</v>
      </c>
    </row>
    <row r="11" spans="1:7" x14ac:dyDescent="0.25">
      <c r="A11" s="26">
        <v>43313</v>
      </c>
      <c r="B11" s="10">
        <v>41487281154</v>
      </c>
      <c r="C11" s="10">
        <v>40316618198</v>
      </c>
      <c r="D11" s="27">
        <f>Table4[[#This Row],[Total Imports (£)]]-Table4[[#This Row],[Total Imports Excl Non-Monetary Gold (£)]]</f>
        <v>1170662956</v>
      </c>
    </row>
    <row r="12" spans="1:7" x14ac:dyDescent="0.25">
      <c r="A12" s="26">
        <v>43344</v>
      </c>
      <c r="B12" s="10">
        <v>41512815144</v>
      </c>
      <c r="C12" s="10">
        <v>40154586228</v>
      </c>
      <c r="D12" s="27">
        <f>Table4[[#This Row],[Total Imports (£)]]-Table4[[#This Row],[Total Imports Excl Non-Monetary Gold (£)]]</f>
        <v>1358228916</v>
      </c>
    </row>
    <row r="13" spans="1:7" x14ac:dyDescent="0.25">
      <c r="A13" s="26">
        <v>43374</v>
      </c>
      <c r="B13" s="10">
        <v>46657795957</v>
      </c>
      <c r="C13" s="10">
        <v>45195313921</v>
      </c>
      <c r="D13" s="27">
        <f>Table4[[#This Row],[Total Imports (£)]]-Table4[[#This Row],[Total Imports Excl Non-Monetary Gold (£)]]</f>
        <v>1462482036</v>
      </c>
    </row>
    <row r="14" spans="1:7" x14ac:dyDescent="0.25">
      <c r="A14" s="26">
        <v>43405</v>
      </c>
      <c r="B14" s="10">
        <v>46309526956</v>
      </c>
      <c r="C14" s="10">
        <v>44512086185</v>
      </c>
      <c r="D14" s="27">
        <f>Table4[[#This Row],[Total Imports (£)]]-Table4[[#This Row],[Total Imports Excl Non-Monetary Gold (£)]]</f>
        <v>1797440771</v>
      </c>
    </row>
    <row r="15" spans="1:7" x14ac:dyDescent="0.25">
      <c r="A15" s="26">
        <v>43435</v>
      </c>
      <c r="B15" s="10">
        <v>40093879127</v>
      </c>
      <c r="C15" s="10">
        <v>38338148522</v>
      </c>
      <c r="D15" s="27">
        <f>Table4[[#This Row],[Total Imports (£)]]-Table4[[#This Row],[Total Imports Excl Non-Monetary Gold (£)]]</f>
        <v>1755730605</v>
      </c>
      <c r="E15" s="2"/>
    </row>
    <row r="16" spans="1:7" x14ac:dyDescent="0.25">
      <c r="A16" s="26">
        <v>43466</v>
      </c>
      <c r="B16" s="10">
        <v>46304369026</v>
      </c>
      <c r="C16" s="10">
        <v>43078409342</v>
      </c>
      <c r="D16" s="27">
        <f>Table4[[#This Row],[Total Imports (£)]]-Table4[[#This Row],[Total Imports Excl Non-Monetary Gold (£)]]</f>
        <v>3225959684</v>
      </c>
    </row>
    <row r="17" spans="1:4" x14ac:dyDescent="0.25">
      <c r="A17" s="26">
        <v>43497</v>
      </c>
      <c r="B17" s="10">
        <v>43824990787</v>
      </c>
      <c r="C17" s="10">
        <v>40521282056</v>
      </c>
      <c r="D17" s="27">
        <f>Table4[[#This Row],[Total Imports (£)]]-Table4[[#This Row],[Total Imports Excl Non-Monetary Gold (£)]]</f>
        <v>3303708731</v>
      </c>
    </row>
    <row r="18" spans="1:4" x14ac:dyDescent="0.25">
      <c r="A18" s="26">
        <v>43525</v>
      </c>
      <c r="B18" s="10">
        <v>48817038226</v>
      </c>
      <c r="C18" s="10">
        <v>46245006979</v>
      </c>
      <c r="D18" s="27">
        <f>Table4[[#This Row],[Total Imports (£)]]-Table4[[#This Row],[Total Imports Excl Non-Monetary Gold (£)]]</f>
        <v>2572031247</v>
      </c>
    </row>
    <row r="19" spans="1:4" x14ac:dyDescent="0.25">
      <c r="A19" s="26">
        <v>43556</v>
      </c>
      <c r="B19" s="10">
        <v>40211311314</v>
      </c>
      <c r="C19" s="10">
        <v>37707853110</v>
      </c>
      <c r="D19" s="27">
        <f>Table4[[#This Row],[Total Imports (£)]]-Table4[[#This Row],[Total Imports Excl Non-Monetary Gold (£)]]</f>
        <v>2503458204</v>
      </c>
    </row>
    <row r="20" spans="1:4" x14ac:dyDescent="0.25">
      <c r="A20" s="26">
        <v>43586</v>
      </c>
      <c r="B20" s="10">
        <v>41252882896</v>
      </c>
      <c r="C20" s="10">
        <v>39761330516</v>
      </c>
      <c r="D20" s="27">
        <f>Table4[[#This Row],[Total Imports (£)]]-Table4[[#This Row],[Total Imports Excl Non-Monetary Gold (£)]]</f>
        <v>1491552380</v>
      </c>
    </row>
    <row r="21" spans="1:4" x14ac:dyDescent="0.25">
      <c r="A21" s="26">
        <v>43617</v>
      </c>
      <c r="B21" s="10">
        <v>41086648099</v>
      </c>
      <c r="C21" s="10">
        <v>38321619621</v>
      </c>
      <c r="D21" s="27">
        <f>Table4[[#This Row],[Total Imports (£)]]-Table4[[#This Row],[Total Imports Excl Non-Monetary Gold (£)]]</f>
        <v>2765028478</v>
      </c>
    </row>
    <row r="22" spans="1:4" x14ac:dyDescent="0.25">
      <c r="A22" s="26">
        <v>43647</v>
      </c>
      <c r="B22" s="10">
        <v>49247131210</v>
      </c>
      <c r="C22" s="10">
        <v>41683059471</v>
      </c>
      <c r="D22" s="27">
        <f>Table4[[#This Row],[Total Imports (£)]]-Table4[[#This Row],[Total Imports Excl Non-Monetary Gold (£)]]</f>
        <v>7564071739</v>
      </c>
    </row>
    <row r="23" spans="1:4" x14ac:dyDescent="0.25">
      <c r="A23" s="26">
        <v>43678</v>
      </c>
      <c r="B23" s="10">
        <v>48502739021</v>
      </c>
      <c r="C23" s="10">
        <v>39158189578</v>
      </c>
      <c r="D23" s="27">
        <f>Table4[[#This Row],[Total Imports (£)]]-Table4[[#This Row],[Total Imports Excl Non-Monetary Gold (£)]]</f>
        <v>9344549443</v>
      </c>
    </row>
    <row r="24" spans="1:4" x14ac:dyDescent="0.25">
      <c r="A24" s="26">
        <v>43709</v>
      </c>
      <c r="B24" s="10">
        <v>50270313254</v>
      </c>
      <c r="C24" s="10">
        <v>42043538761</v>
      </c>
      <c r="D24" s="27">
        <f>Table4[[#This Row],[Total Imports (£)]]-Table4[[#This Row],[Total Imports Excl Non-Monetary Gold (£)]]</f>
        <v>8226774493</v>
      </c>
    </row>
    <row r="25" spans="1:4" x14ac:dyDescent="0.25">
      <c r="A25" s="26">
        <v>43739</v>
      </c>
      <c r="B25" s="10">
        <v>53400631930</v>
      </c>
      <c r="C25" s="10">
        <v>46578165829</v>
      </c>
      <c r="D25" s="27">
        <f>Table4[[#This Row],[Total Imports (£)]]-Table4[[#This Row],[Total Imports Excl Non-Monetary Gold (£)]]</f>
        <v>6822466101</v>
      </c>
    </row>
    <row r="26" spans="1:4" x14ac:dyDescent="0.25">
      <c r="A26" s="26">
        <v>43770</v>
      </c>
      <c r="B26" s="10">
        <v>44056991607</v>
      </c>
      <c r="C26" s="10">
        <v>39045682816</v>
      </c>
      <c r="D26" s="27">
        <f>Table4[[#This Row],[Total Imports (£)]]-Table4[[#This Row],[Total Imports Excl Non-Monetary Gold (£)]]</f>
        <v>5011308791</v>
      </c>
    </row>
    <row r="27" spans="1:4" x14ac:dyDescent="0.25">
      <c r="A27" s="26">
        <v>43800</v>
      </c>
      <c r="B27" s="10">
        <v>38607559620</v>
      </c>
      <c r="C27" s="10">
        <v>35110466066</v>
      </c>
      <c r="D27" s="27">
        <f>Table4[[#This Row],[Total Imports (£)]]-Table4[[#This Row],[Total Imports Excl Non-Monetary Gold (£)]]</f>
        <v>3497093554</v>
      </c>
    </row>
    <row r="28" spans="1:4" x14ac:dyDescent="0.25">
      <c r="A28" s="26">
        <v>43831</v>
      </c>
      <c r="B28" s="10">
        <v>41486191351</v>
      </c>
      <c r="C28" s="10">
        <v>37850735375</v>
      </c>
      <c r="D28" s="27">
        <f>Table4[[#This Row],[Total Imports (£)]]-Table4[[#This Row],[Total Imports Excl Non-Monetary Gold (£)]]</f>
        <v>3635455976</v>
      </c>
    </row>
    <row r="29" spans="1:4" x14ac:dyDescent="0.25">
      <c r="A29" s="26">
        <v>43862</v>
      </c>
      <c r="B29" s="10">
        <v>39014343294</v>
      </c>
      <c r="C29" s="10">
        <v>35260177904</v>
      </c>
      <c r="D29" s="27">
        <f>Table4[[#This Row],[Total Imports (£)]]-Table4[[#This Row],[Total Imports Excl Non-Monetary Gold (£)]]</f>
        <v>3754165390</v>
      </c>
    </row>
    <row r="30" spans="1:4" x14ac:dyDescent="0.25">
      <c r="A30" s="26">
        <v>43891</v>
      </c>
      <c r="B30" s="10">
        <v>41456683989</v>
      </c>
      <c r="C30" s="10">
        <v>37152929711</v>
      </c>
      <c r="D30" s="27">
        <f>Table4[[#This Row],[Total Imports (£)]]-Table4[[#This Row],[Total Imports Excl Non-Monetary Gold (£)]]</f>
        <v>4303754278</v>
      </c>
    </row>
    <row r="31" spans="1:4" x14ac:dyDescent="0.25">
      <c r="A31" s="26">
        <v>43922</v>
      </c>
      <c r="B31" s="10">
        <v>29619292631</v>
      </c>
      <c r="C31" s="10">
        <v>25916128381</v>
      </c>
      <c r="D31" s="27">
        <f>Table4[[#This Row],[Total Imports (£)]]-Table4[[#This Row],[Total Imports Excl Non-Monetary Gold (£)]]</f>
        <v>3703164250</v>
      </c>
    </row>
    <row r="32" spans="1:4" x14ac:dyDescent="0.25">
      <c r="A32" s="26">
        <v>43952</v>
      </c>
      <c r="B32" s="10">
        <v>29356337494</v>
      </c>
      <c r="C32" s="10">
        <v>25158898743</v>
      </c>
      <c r="D32" s="27">
        <f>Table4[[#This Row],[Total Imports (£)]]-Table4[[#This Row],[Total Imports Excl Non-Monetary Gold (£)]]</f>
        <v>4197438751</v>
      </c>
    </row>
    <row r="33" spans="1:4" x14ac:dyDescent="0.25">
      <c r="A33" s="26">
        <v>43983</v>
      </c>
      <c r="B33" s="10">
        <v>38406619405</v>
      </c>
      <c r="C33" s="10">
        <v>31707527990</v>
      </c>
      <c r="D33" s="27">
        <f>Table4[[#This Row],[Total Imports (£)]]-Table4[[#This Row],[Total Imports Excl Non-Monetary Gold (£)]]</f>
        <v>6699091415</v>
      </c>
    </row>
    <row r="34" spans="1:4" x14ac:dyDescent="0.25">
      <c r="A34" s="26">
        <v>44013</v>
      </c>
      <c r="B34" s="10">
        <v>40735668023</v>
      </c>
      <c r="C34" s="10">
        <v>34589688622</v>
      </c>
      <c r="D34" s="27">
        <f>Table4[[#This Row],[Total Imports (£)]]-Table4[[#This Row],[Total Imports Excl Non-Monetary Gold (£)]]</f>
        <v>6145979401</v>
      </c>
    </row>
    <row r="35" spans="1:4" x14ac:dyDescent="0.25">
      <c r="A35" s="26">
        <v>44044</v>
      </c>
      <c r="B35" s="10">
        <v>40639042423</v>
      </c>
      <c r="C35" s="10">
        <v>31808689170</v>
      </c>
      <c r="D35" s="27">
        <f>Table4[[#This Row],[Total Imports (£)]]-Table4[[#This Row],[Total Imports Excl Non-Monetary Gold (£)]]</f>
        <v>8830353253</v>
      </c>
    </row>
    <row r="36" spans="1:4" x14ac:dyDescent="0.25">
      <c r="A36" s="26">
        <v>44075</v>
      </c>
      <c r="B36" s="10">
        <v>49805207423</v>
      </c>
      <c r="C36" s="10">
        <v>39557199218</v>
      </c>
      <c r="D36" s="27">
        <f>Table4[[#This Row],[Total Imports (£)]]-Table4[[#This Row],[Total Imports Excl Non-Monetary Gold (£)]]</f>
        <v>10248008205</v>
      </c>
    </row>
    <row r="37" spans="1:4" x14ac:dyDescent="0.25">
      <c r="A37" s="26">
        <v>44105</v>
      </c>
      <c r="B37" s="10">
        <v>49513593143</v>
      </c>
      <c r="C37" s="10">
        <v>41774481305</v>
      </c>
      <c r="D37" s="27">
        <f>Table4[[#This Row],[Total Imports (£)]]-Table4[[#This Row],[Total Imports Excl Non-Monetary Gold (£)]]</f>
        <v>7739111838</v>
      </c>
    </row>
    <row r="39" spans="1:4" x14ac:dyDescent="0.25">
      <c r="A39" s="4" t="s">
        <v>11</v>
      </c>
    </row>
    <row r="40" spans="1:4" x14ac:dyDescent="0.25">
      <c r="A40" s="4" t="s">
        <v>63</v>
      </c>
    </row>
  </sheetData>
  <phoneticPr fontId="4" type="noConversion"/>
  <pageMargins left="0.75" right="0.75" top="1" bottom="1" header="0.5" footer="0.5"/>
  <pageSetup paperSize="9" orientation="portrait" r:id="rId1"/>
  <headerFooter alignWithMargins="0">
    <oddFooter>&amp;C&amp;1#&amp;"Calibri"&amp;10&amp;K000000OFFICIAL</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0"/>
  <sheetViews>
    <sheetView showGridLines="0" workbookViewId="0"/>
  </sheetViews>
  <sheetFormatPr defaultColWidth="9.09765625" defaultRowHeight="12.75" x14ac:dyDescent="0.25"/>
  <cols>
    <col min="1" max="1" width="15.69921875" style="5" bestFit="1" customWidth="1"/>
    <col min="2" max="2" width="17.69921875" style="5" customWidth="1"/>
    <col min="3" max="3" width="20.3984375" style="5" customWidth="1"/>
    <col min="4" max="4" width="16.69921875" style="5" customWidth="1"/>
    <col min="5" max="5" width="13.8984375" style="1" bestFit="1" customWidth="1"/>
    <col min="6" max="6" width="11.296875" style="1" bestFit="1" customWidth="1"/>
    <col min="7" max="10" width="12" style="1" bestFit="1" customWidth="1"/>
    <col min="11" max="11" width="15" style="1" bestFit="1" customWidth="1"/>
    <col min="12" max="12" width="15" style="8" bestFit="1" customWidth="1"/>
    <col min="13" max="16384" width="9.09765625" style="1"/>
  </cols>
  <sheetData>
    <row r="1" spans="1:9" x14ac:dyDescent="0.25">
      <c r="A1" s="6" t="s">
        <v>38</v>
      </c>
    </row>
    <row r="2" spans="1:9" x14ac:dyDescent="0.25">
      <c r="A2" s="7"/>
    </row>
    <row r="3" spans="1:9" ht="38.25" x14ac:dyDescent="0.25">
      <c r="A3" s="28" t="s">
        <v>10</v>
      </c>
      <c r="B3" s="29" t="s">
        <v>9</v>
      </c>
      <c r="C3" s="30" t="s">
        <v>23</v>
      </c>
      <c r="D3" s="30" t="s">
        <v>25</v>
      </c>
      <c r="G3" s="5"/>
      <c r="I3" s="9"/>
    </row>
    <row r="4" spans="1:9" x14ac:dyDescent="0.25">
      <c r="A4" s="26">
        <v>43101</v>
      </c>
      <c r="B4" s="10">
        <v>29274222435</v>
      </c>
      <c r="C4" s="10">
        <v>27697548756</v>
      </c>
      <c r="D4" s="27">
        <f>Table3[[#This Row],[Total Exports (£)]]-Table3[[#This Row],[Total Exports Excl Non-Monetary Gold (£)]]</f>
        <v>1576673679</v>
      </c>
    </row>
    <row r="5" spans="1:9" x14ac:dyDescent="0.25">
      <c r="A5" s="26">
        <v>43132</v>
      </c>
      <c r="B5" s="10">
        <v>27444454309</v>
      </c>
      <c r="C5" s="10">
        <v>26993281149</v>
      </c>
      <c r="D5" s="27">
        <f>Table3[[#This Row],[Total Exports (£)]]-Table3[[#This Row],[Total Exports Excl Non-Monetary Gold (£)]]</f>
        <v>451173160</v>
      </c>
    </row>
    <row r="6" spans="1:9" x14ac:dyDescent="0.25">
      <c r="A6" s="26">
        <v>43160</v>
      </c>
      <c r="B6" s="10">
        <v>31626168895</v>
      </c>
      <c r="C6" s="10">
        <v>29590226279</v>
      </c>
      <c r="D6" s="27">
        <f>Table3[[#This Row],[Total Exports (£)]]-Table3[[#This Row],[Total Exports Excl Non-Monetary Gold (£)]]</f>
        <v>2035942616</v>
      </c>
    </row>
    <row r="7" spans="1:9" x14ac:dyDescent="0.25">
      <c r="A7" s="26">
        <v>43191</v>
      </c>
      <c r="B7" s="10">
        <v>28077312080</v>
      </c>
      <c r="C7" s="10">
        <v>26473155857</v>
      </c>
      <c r="D7" s="27">
        <f>Table3[[#This Row],[Total Exports (£)]]-Table3[[#This Row],[Total Exports Excl Non-Monetary Gold (£)]]</f>
        <v>1604156223</v>
      </c>
    </row>
    <row r="8" spans="1:9" x14ac:dyDescent="0.25">
      <c r="A8" s="26">
        <v>43221</v>
      </c>
      <c r="B8" s="10">
        <v>30247775581</v>
      </c>
      <c r="C8" s="10">
        <v>28141105761</v>
      </c>
      <c r="D8" s="27">
        <f>Table3[[#This Row],[Total Exports (£)]]-Table3[[#This Row],[Total Exports Excl Non-Monetary Gold (£)]]</f>
        <v>2106669820</v>
      </c>
    </row>
    <row r="9" spans="1:9" x14ac:dyDescent="0.25">
      <c r="A9" s="26">
        <v>43252</v>
      </c>
      <c r="B9" s="10">
        <v>31863221016</v>
      </c>
      <c r="C9" s="10">
        <v>28737081830</v>
      </c>
      <c r="D9" s="27">
        <f>Table3[[#This Row],[Total Exports (£)]]-Table3[[#This Row],[Total Exports Excl Non-Monetary Gold (£)]]</f>
        <v>3126139186</v>
      </c>
    </row>
    <row r="10" spans="1:9" x14ac:dyDescent="0.25">
      <c r="A10" s="26">
        <v>43282</v>
      </c>
      <c r="B10" s="10">
        <v>31950623220</v>
      </c>
      <c r="C10" s="10">
        <v>28763689550</v>
      </c>
      <c r="D10" s="27">
        <f>Table3[[#This Row],[Total Exports (£)]]-Table3[[#This Row],[Total Exports Excl Non-Monetary Gold (£)]]</f>
        <v>3186933670</v>
      </c>
    </row>
    <row r="11" spans="1:9" x14ac:dyDescent="0.25">
      <c r="A11" s="26">
        <v>43313</v>
      </c>
      <c r="B11" s="10">
        <v>31426710150</v>
      </c>
      <c r="C11" s="10">
        <v>27344839743</v>
      </c>
      <c r="D11" s="27">
        <f>Table3[[#This Row],[Total Exports (£)]]-Table3[[#This Row],[Total Exports Excl Non-Monetary Gold (£)]]</f>
        <v>4081870407</v>
      </c>
    </row>
    <row r="12" spans="1:9" x14ac:dyDescent="0.25">
      <c r="A12" s="26">
        <v>43344</v>
      </c>
      <c r="B12" s="10">
        <v>32242832653</v>
      </c>
      <c r="C12" s="10">
        <v>28789877522</v>
      </c>
      <c r="D12" s="27">
        <f>Table3[[#This Row],[Total Exports (£)]]-Table3[[#This Row],[Total Exports Excl Non-Monetary Gold (£)]]</f>
        <v>3452955131</v>
      </c>
    </row>
    <row r="13" spans="1:9" x14ac:dyDescent="0.25">
      <c r="A13" s="26">
        <v>43374</v>
      </c>
      <c r="B13" s="10">
        <v>33222678176</v>
      </c>
      <c r="C13" s="10">
        <v>31489549525</v>
      </c>
      <c r="D13" s="27">
        <f>Table3[[#This Row],[Total Exports (£)]]-Table3[[#This Row],[Total Exports Excl Non-Monetary Gold (£)]]</f>
        <v>1733128651</v>
      </c>
    </row>
    <row r="14" spans="1:9" x14ac:dyDescent="0.25">
      <c r="A14" s="26">
        <v>43405</v>
      </c>
      <c r="B14" s="10">
        <v>30655041858</v>
      </c>
      <c r="C14" s="10">
        <v>30022116730</v>
      </c>
      <c r="D14" s="27">
        <f>Table3[[#This Row],[Total Exports (£)]]-Table3[[#This Row],[Total Exports Excl Non-Monetary Gold (£)]]</f>
        <v>632925128</v>
      </c>
    </row>
    <row r="15" spans="1:9" x14ac:dyDescent="0.25">
      <c r="A15" s="26">
        <v>43435</v>
      </c>
      <c r="B15" s="10">
        <v>26350899009</v>
      </c>
      <c r="C15" s="10">
        <v>26147226044</v>
      </c>
      <c r="D15" s="27">
        <f>Table3[[#This Row],[Total Exports (£)]]-Table3[[#This Row],[Total Exports Excl Non-Monetary Gold (£)]]</f>
        <v>203672965</v>
      </c>
    </row>
    <row r="16" spans="1:9" x14ac:dyDescent="0.25">
      <c r="A16" s="26">
        <v>43466</v>
      </c>
      <c r="B16" s="10">
        <v>28794620206</v>
      </c>
      <c r="C16" s="10">
        <v>27970188890</v>
      </c>
      <c r="D16" s="27">
        <f>Table3[[#This Row],[Total Exports (£)]]-Table3[[#This Row],[Total Exports Excl Non-Monetary Gold (£)]]</f>
        <v>824431316</v>
      </c>
    </row>
    <row r="17" spans="1:4" x14ac:dyDescent="0.25">
      <c r="A17" s="26">
        <v>43497</v>
      </c>
      <c r="B17" s="10">
        <v>29313862808</v>
      </c>
      <c r="C17" s="10">
        <v>28360096413</v>
      </c>
      <c r="D17" s="27">
        <f>Table3[[#This Row],[Total Exports (£)]]-Table3[[#This Row],[Total Exports Excl Non-Monetary Gold (£)]]</f>
        <v>953766395</v>
      </c>
    </row>
    <row r="18" spans="1:4" x14ac:dyDescent="0.25">
      <c r="A18" s="26">
        <v>43525</v>
      </c>
      <c r="B18" s="10">
        <v>34088744498</v>
      </c>
      <c r="C18" s="10">
        <v>32829675389</v>
      </c>
      <c r="D18" s="27">
        <f>Table3[[#This Row],[Total Exports (£)]]-Table3[[#This Row],[Total Exports Excl Non-Monetary Gold (£)]]</f>
        <v>1259069109</v>
      </c>
    </row>
    <row r="19" spans="1:4" x14ac:dyDescent="0.25">
      <c r="A19" s="26">
        <v>43556</v>
      </c>
      <c r="B19" s="10">
        <v>29935649894</v>
      </c>
      <c r="C19" s="10">
        <v>26988444367</v>
      </c>
      <c r="D19" s="27">
        <f>Table3[[#This Row],[Total Exports (£)]]-Table3[[#This Row],[Total Exports Excl Non-Monetary Gold (£)]]</f>
        <v>2947205527</v>
      </c>
    </row>
    <row r="20" spans="1:4" x14ac:dyDescent="0.25">
      <c r="A20" s="26">
        <v>43586</v>
      </c>
      <c r="B20" s="10">
        <v>31448718990</v>
      </c>
      <c r="C20" s="10">
        <v>29239343038</v>
      </c>
      <c r="D20" s="27">
        <f>Table3[[#This Row],[Total Exports (£)]]-Table3[[#This Row],[Total Exports Excl Non-Monetary Gold (£)]]</f>
        <v>2209375952</v>
      </c>
    </row>
    <row r="21" spans="1:4" x14ac:dyDescent="0.25">
      <c r="A21" s="26">
        <v>43617</v>
      </c>
      <c r="B21" s="10">
        <v>29927231363</v>
      </c>
      <c r="C21" s="10">
        <v>28045681585</v>
      </c>
      <c r="D21" s="27">
        <f>Table3[[#This Row],[Total Exports (£)]]-Table3[[#This Row],[Total Exports Excl Non-Monetary Gold (£)]]</f>
        <v>1881549778</v>
      </c>
    </row>
    <row r="22" spans="1:4" x14ac:dyDescent="0.25">
      <c r="A22" s="26">
        <v>43647</v>
      </c>
      <c r="B22" s="10">
        <v>30254461340</v>
      </c>
      <c r="C22" s="10">
        <v>29726347634</v>
      </c>
      <c r="D22" s="27">
        <f>Table3[[#This Row],[Total Exports (£)]]-Table3[[#This Row],[Total Exports Excl Non-Monetary Gold (£)]]</f>
        <v>528113706</v>
      </c>
    </row>
    <row r="23" spans="1:4" x14ac:dyDescent="0.25">
      <c r="A23" s="26">
        <v>43678</v>
      </c>
      <c r="B23" s="10">
        <v>27926265879</v>
      </c>
      <c r="C23" s="10">
        <v>27290084336</v>
      </c>
      <c r="D23" s="27">
        <f>Table3[[#This Row],[Total Exports (£)]]-Table3[[#This Row],[Total Exports Excl Non-Monetary Gold (£)]]</f>
        <v>636181543</v>
      </c>
    </row>
    <row r="24" spans="1:4" x14ac:dyDescent="0.25">
      <c r="A24" s="26">
        <v>43709</v>
      </c>
      <c r="B24" s="10">
        <v>30966265210</v>
      </c>
      <c r="C24" s="10">
        <v>29958581994</v>
      </c>
      <c r="D24" s="27">
        <f>Table3[[#This Row],[Total Exports (£)]]-Table3[[#This Row],[Total Exports Excl Non-Monetary Gold (£)]]</f>
        <v>1007683216</v>
      </c>
    </row>
    <row r="25" spans="1:4" x14ac:dyDescent="0.25">
      <c r="A25" s="26">
        <v>43739</v>
      </c>
      <c r="B25" s="10">
        <v>34480523161</v>
      </c>
      <c r="C25" s="10">
        <v>32943686386</v>
      </c>
      <c r="D25" s="27">
        <f>Table3[[#This Row],[Total Exports (£)]]-Table3[[#This Row],[Total Exports Excl Non-Monetary Gold (£)]]</f>
        <v>1536836775</v>
      </c>
    </row>
    <row r="26" spans="1:4" x14ac:dyDescent="0.25">
      <c r="A26" s="26">
        <v>43770</v>
      </c>
      <c r="B26" s="10">
        <v>29803249585</v>
      </c>
      <c r="C26" s="10">
        <v>27947234616</v>
      </c>
      <c r="D26" s="27">
        <f>Table3[[#This Row],[Total Exports (£)]]-Table3[[#This Row],[Total Exports Excl Non-Monetary Gold (£)]]</f>
        <v>1856014969</v>
      </c>
    </row>
    <row r="27" spans="1:4" x14ac:dyDescent="0.25">
      <c r="A27" s="26">
        <v>43800</v>
      </c>
      <c r="B27" s="10">
        <v>30672028532</v>
      </c>
      <c r="C27" s="10">
        <v>27554793470</v>
      </c>
      <c r="D27" s="27">
        <f>Table3[[#This Row],[Total Exports (£)]]-Table3[[#This Row],[Total Exports Excl Non-Monetary Gold (£)]]</f>
        <v>3117235062</v>
      </c>
    </row>
    <row r="28" spans="1:4" x14ac:dyDescent="0.25">
      <c r="A28" s="26">
        <v>43831</v>
      </c>
      <c r="B28" s="10">
        <v>28255827971</v>
      </c>
      <c r="C28" s="10">
        <v>27236247430</v>
      </c>
      <c r="D28" s="27">
        <f>Table3[[#This Row],[Total Exports (£)]]-Table3[[#This Row],[Total Exports Excl Non-Monetary Gold (£)]]</f>
        <v>1019580541</v>
      </c>
    </row>
    <row r="29" spans="1:4" x14ac:dyDescent="0.25">
      <c r="A29" s="26">
        <v>43862</v>
      </c>
      <c r="B29" s="10">
        <v>27424336540</v>
      </c>
      <c r="C29" s="10">
        <v>26584939809</v>
      </c>
      <c r="D29" s="27">
        <f>Table3[[#This Row],[Total Exports (£)]]-Table3[[#This Row],[Total Exports Excl Non-Monetary Gold (£)]]</f>
        <v>839396731</v>
      </c>
    </row>
    <row r="30" spans="1:4" x14ac:dyDescent="0.25">
      <c r="A30" s="26">
        <v>43891</v>
      </c>
      <c r="B30" s="10">
        <v>28500224402</v>
      </c>
      <c r="C30" s="10">
        <v>26152553736</v>
      </c>
      <c r="D30" s="27">
        <f>Table3[[#This Row],[Total Exports (£)]]-Table3[[#This Row],[Total Exports Excl Non-Monetary Gold (£)]]</f>
        <v>2347670666</v>
      </c>
    </row>
    <row r="31" spans="1:4" x14ac:dyDescent="0.25">
      <c r="A31" s="26">
        <v>43922</v>
      </c>
      <c r="B31" s="10">
        <v>23755076822</v>
      </c>
      <c r="C31" s="10">
        <v>18883369007</v>
      </c>
      <c r="D31" s="27">
        <f>Table3[[#This Row],[Total Exports (£)]]-Table3[[#This Row],[Total Exports Excl Non-Monetary Gold (£)]]</f>
        <v>4871707815</v>
      </c>
    </row>
    <row r="32" spans="1:4" x14ac:dyDescent="0.25">
      <c r="A32" s="26">
        <v>43952</v>
      </c>
      <c r="B32" s="10">
        <v>21728408727</v>
      </c>
      <c r="C32" s="10">
        <v>19140027490</v>
      </c>
      <c r="D32" s="27">
        <f>Table3[[#This Row],[Total Exports (£)]]-Table3[[#This Row],[Total Exports Excl Non-Monetary Gold (£)]]</f>
        <v>2588381237</v>
      </c>
    </row>
    <row r="33" spans="1:4" x14ac:dyDescent="0.25">
      <c r="A33" s="26">
        <v>43983</v>
      </c>
      <c r="B33" s="10">
        <v>24433766505</v>
      </c>
      <c r="C33" s="10">
        <v>23182492139</v>
      </c>
      <c r="D33" s="27">
        <f>Table3[[#This Row],[Total Exports (£)]]-Table3[[#This Row],[Total Exports Excl Non-Monetary Gold (£)]]</f>
        <v>1251274366</v>
      </c>
    </row>
    <row r="34" spans="1:4" x14ac:dyDescent="0.25">
      <c r="A34" s="26">
        <v>44013</v>
      </c>
      <c r="B34" s="10">
        <v>25339002628</v>
      </c>
      <c r="C34" s="10">
        <v>24435768669</v>
      </c>
      <c r="D34" s="27">
        <f>Table3[[#This Row],[Total Exports (£)]]-Table3[[#This Row],[Total Exports Excl Non-Monetary Gold (£)]]</f>
        <v>903233959</v>
      </c>
    </row>
    <row r="35" spans="1:4" x14ac:dyDescent="0.25">
      <c r="A35" s="26">
        <v>44044</v>
      </c>
      <c r="B35" s="10">
        <v>23100336164</v>
      </c>
      <c r="C35" s="10">
        <v>22511803543</v>
      </c>
      <c r="D35" s="27">
        <f>Table3[[#This Row],[Total Exports (£)]]-Table3[[#This Row],[Total Exports Excl Non-Monetary Gold (£)]]</f>
        <v>588532621</v>
      </c>
    </row>
    <row r="36" spans="1:4" x14ac:dyDescent="0.25">
      <c r="A36" s="26">
        <v>44075</v>
      </c>
      <c r="B36" s="10">
        <v>25948922457</v>
      </c>
      <c r="C36" s="10">
        <v>25619054819</v>
      </c>
      <c r="D36" s="27">
        <f>Table3[[#This Row],[Total Exports (£)]]-Table3[[#This Row],[Total Exports Excl Non-Monetary Gold (£)]]</f>
        <v>329867638</v>
      </c>
    </row>
    <row r="37" spans="1:4" x14ac:dyDescent="0.25">
      <c r="A37" s="26">
        <v>44105</v>
      </c>
      <c r="B37" s="10">
        <v>28651277598</v>
      </c>
      <c r="C37" s="10">
        <v>27962784724</v>
      </c>
      <c r="D37" s="27">
        <f>Table3[[#This Row],[Total Exports (£)]]-Table3[[#This Row],[Total Exports Excl Non-Monetary Gold (£)]]</f>
        <v>688492874</v>
      </c>
    </row>
    <row r="39" spans="1:4" x14ac:dyDescent="0.25">
      <c r="A39" s="4" t="s">
        <v>11</v>
      </c>
    </row>
    <row r="40" spans="1:4" x14ac:dyDescent="0.25">
      <c r="A40" s="4" t="s">
        <v>63</v>
      </c>
    </row>
  </sheetData>
  <phoneticPr fontId="4" type="noConversion"/>
  <pageMargins left="0.75" right="0.75" top="1" bottom="1" header="0.5" footer="0.5"/>
  <pageSetup paperSize="9" orientation="portrait" r:id="rId1"/>
  <headerFooter alignWithMargins="0">
    <oddFooter>&amp;C&amp;1#&amp;"Calibri"&amp;10&amp;K000000OFFICIAL</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4"/>
  <sheetViews>
    <sheetView showGridLines="0" workbookViewId="0"/>
  </sheetViews>
  <sheetFormatPr defaultColWidth="9.09765625" defaultRowHeight="12.75" x14ac:dyDescent="0.25"/>
  <cols>
    <col min="1" max="1" width="20.296875" style="5" customWidth="1"/>
    <col min="2" max="2" width="17.69921875" style="5" customWidth="1"/>
    <col min="3" max="3" width="20" style="5" customWidth="1"/>
    <col min="4" max="4" width="16.3984375" style="5" customWidth="1"/>
    <col min="5" max="16384" width="9.09765625" style="5"/>
  </cols>
  <sheetData>
    <row r="1" spans="1:4" x14ac:dyDescent="0.25">
      <c r="A1" s="6" t="s">
        <v>78</v>
      </c>
    </row>
    <row r="2" spans="1:4" x14ac:dyDescent="0.25">
      <c r="A2" s="7"/>
    </row>
    <row r="3" spans="1:4" ht="38.25" x14ac:dyDescent="0.25">
      <c r="A3" s="25" t="s">
        <v>43</v>
      </c>
      <c r="B3" s="21" t="s">
        <v>8</v>
      </c>
      <c r="C3" s="21" t="s">
        <v>22</v>
      </c>
      <c r="D3" s="22" t="s">
        <v>24</v>
      </c>
    </row>
    <row r="4" spans="1:4" x14ac:dyDescent="0.25">
      <c r="A4" s="11" t="s">
        <v>42</v>
      </c>
      <c r="B4" s="12">
        <v>2232889303</v>
      </c>
      <c r="C4" s="12">
        <v>380956020</v>
      </c>
      <c r="D4" s="24">
        <v>1851933283</v>
      </c>
    </row>
    <row r="5" spans="1:4" x14ac:dyDescent="0.25">
      <c r="A5" s="11" t="s">
        <v>7</v>
      </c>
      <c r="B5" s="12">
        <v>1958538779</v>
      </c>
      <c r="C5" s="12">
        <v>769400359</v>
      </c>
      <c r="D5" s="24">
        <v>1189138420</v>
      </c>
    </row>
    <row r="6" spans="1:4" x14ac:dyDescent="0.25">
      <c r="A6" s="11" t="s">
        <v>4</v>
      </c>
      <c r="B6" s="12">
        <v>3930546591</v>
      </c>
      <c r="C6" s="12">
        <v>2821922556</v>
      </c>
      <c r="D6" s="24">
        <v>1108624035</v>
      </c>
    </row>
    <row r="7" spans="1:4" x14ac:dyDescent="0.25">
      <c r="A7" s="11" t="s">
        <v>0</v>
      </c>
      <c r="B7" s="12">
        <v>1083476569</v>
      </c>
      <c r="C7" s="12">
        <v>280992185</v>
      </c>
      <c r="D7" s="24">
        <v>802484384</v>
      </c>
    </row>
    <row r="8" spans="1:4" x14ac:dyDescent="0.25">
      <c r="A8" s="11" t="s">
        <v>1</v>
      </c>
      <c r="B8" s="12">
        <v>840128843</v>
      </c>
      <c r="C8" s="12">
        <v>125837944</v>
      </c>
      <c r="D8" s="24">
        <v>714290899</v>
      </c>
    </row>
    <row r="9" spans="1:4" x14ac:dyDescent="0.25">
      <c r="A9" s="11" t="s">
        <v>3</v>
      </c>
      <c r="B9" s="12">
        <v>1156985523</v>
      </c>
      <c r="C9" s="12">
        <v>469346228</v>
      </c>
      <c r="D9" s="24">
        <v>687639295</v>
      </c>
    </row>
    <row r="10" spans="1:4" x14ac:dyDescent="0.25">
      <c r="A10" s="11" t="s">
        <v>54</v>
      </c>
      <c r="B10" s="12">
        <v>807620458</v>
      </c>
      <c r="C10" s="12">
        <v>310448823</v>
      </c>
      <c r="D10" s="24">
        <v>497171635</v>
      </c>
    </row>
    <row r="11" spans="1:4" x14ac:dyDescent="0.25">
      <c r="A11" s="11" t="s">
        <v>41</v>
      </c>
      <c r="B11" s="12">
        <v>1159262108</v>
      </c>
      <c r="C11" s="12">
        <v>896387287</v>
      </c>
      <c r="D11" s="24">
        <v>262874821</v>
      </c>
    </row>
    <row r="12" spans="1:4" x14ac:dyDescent="0.25">
      <c r="A12" s="11" t="s">
        <v>47</v>
      </c>
      <c r="B12" s="12">
        <v>227937464</v>
      </c>
      <c r="C12" s="12">
        <v>83214141</v>
      </c>
      <c r="D12" s="24">
        <v>144723323</v>
      </c>
    </row>
    <row r="13" spans="1:4" x14ac:dyDescent="0.25">
      <c r="A13" s="11" t="s">
        <v>27</v>
      </c>
      <c r="B13" s="12">
        <v>1451063244</v>
      </c>
      <c r="C13" s="12">
        <v>1336281308</v>
      </c>
      <c r="D13" s="24">
        <v>114781936</v>
      </c>
    </row>
    <row r="14" spans="1:4" x14ac:dyDescent="0.25">
      <c r="A14" s="11" t="s">
        <v>49</v>
      </c>
      <c r="B14" s="12">
        <v>661131745</v>
      </c>
      <c r="C14" s="12">
        <v>550051248</v>
      </c>
      <c r="D14" s="24">
        <v>111080497</v>
      </c>
    </row>
    <row r="15" spans="1:4" x14ac:dyDescent="0.25">
      <c r="A15" s="11" t="s">
        <v>2</v>
      </c>
      <c r="B15" s="12">
        <v>228722846</v>
      </c>
      <c r="C15" s="12">
        <v>162891375</v>
      </c>
      <c r="D15" s="24">
        <v>65831471</v>
      </c>
    </row>
    <row r="16" spans="1:4" x14ac:dyDescent="0.25">
      <c r="A16" s="11" t="s">
        <v>26</v>
      </c>
      <c r="B16" s="12">
        <v>5686907397</v>
      </c>
      <c r="C16" s="12">
        <v>5628736113</v>
      </c>
      <c r="D16" s="24">
        <v>58171284</v>
      </c>
    </row>
    <row r="17" spans="1:4" x14ac:dyDescent="0.25">
      <c r="A17" s="11" t="s">
        <v>30</v>
      </c>
      <c r="B17" s="12">
        <v>601134933</v>
      </c>
      <c r="C17" s="12">
        <v>544236027</v>
      </c>
      <c r="D17" s="24">
        <v>56898906</v>
      </c>
    </row>
    <row r="18" spans="1:4" x14ac:dyDescent="0.25">
      <c r="A18" s="11" t="s">
        <v>46</v>
      </c>
      <c r="B18" s="12">
        <v>37191266</v>
      </c>
      <c r="C18" s="12">
        <v>8172</v>
      </c>
      <c r="D18" s="24">
        <v>37183094</v>
      </c>
    </row>
    <row r="19" spans="1:4" x14ac:dyDescent="0.25">
      <c r="A19" s="11" t="s">
        <v>34</v>
      </c>
      <c r="B19" s="12">
        <v>1720252368</v>
      </c>
      <c r="C19" s="12">
        <v>1692889717</v>
      </c>
      <c r="D19" s="24">
        <v>27362651</v>
      </c>
    </row>
    <row r="20" spans="1:4" x14ac:dyDescent="0.25">
      <c r="A20" s="11" t="s">
        <v>31</v>
      </c>
      <c r="B20" s="12">
        <v>2173289746</v>
      </c>
      <c r="C20" s="12">
        <v>2169082199</v>
      </c>
      <c r="D20" s="24">
        <v>4207547</v>
      </c>
    </row>
    <row r="21" spans="1:4" x14ac:dyDescent="0.25">
      <c r="A21" s="11" t="s">
        <v>5</v>
      </c>
      <c r="B21" s="12">
        <v>160667464</v>
      </c>
      <c r="C21" s="12">
        <v>159090928</v>
      </c>
      <c r="D21" s="24">
        <v>1576536</v>
      </c>
    </row>
    <row r="22" spans="1:4" x14ac:dyDescent="0.25">
      <c r="A22" s="11" t="s">
        <v>32</v>
      </c>
      <c r="B22" s="12">
        <v>1287753817</v>
      </c>
      <c r="C22" s="12">
        <v>1286809354</v>
      </c>
      <c r="D22" s="24">
        <v>944463</v>
      </c>
    </row>
    <row r="23" spans="1:4" x14ac:dyDescent="0.25">
      <c r="A23" s="11" t="s">
        <v>29</v>
      </c>
      <c r="B23" s="12">
        <v>355324412</v>
      </c>
      <c r="C23" s="12">
        <v>354731417</v>
      </c>
      <c r="D23" s="24">
        <v>592995</v>
      </c>
    </row>
    <row r="24" spans="1:4" x14ac:dyDescent="0.25">
      <c r="A24" s="11" t="s">
        <v>35</v>
      </c>
      <c r="B24" s="12">
        <v>349713802</v>
      </c>
      <c r="C24" s="12">
        <v>349290375</v>
      </c>
      <c r="D24" s="24">
        <v>423427</v>
      </c>
    </row>
    <row r="25" spans="1:4" x14ac:dyDescent="0.25">
      <c r="A25" s="11" t="s">
        <v>48</v>
      </c>
      <c r="B25" s="12">
        <v>93522149</v>
      </c>
      <c r="C25" s="12">
        <v>93173827</v>
      </c>
      <c r="D25" s="24">
        <v>348322</v>
      </c>
    </row>
    <row r="26" spans="1:4" x14ac:dyDescent="0.25">
      <c r="A26" s="11" t="s">
        <v>6</v>
      </c>
      <c r="B26" s="12">
        <v>6584876877</v>
      </c>
      <c r="C26" s="12">
        <v>6584534828</v>
      </c>
      <c r="D26" s="24">
        <v>342049</v>
      </c>
    </row>
    <row r="27" spans="1:4" x14ac:dyDescent="0.25">
      <c r="A27" s="11" t="s">
        <v>44</v>
      </c>
      <c r="B27" s="12">
        <v>190408253</v>
      </c>
      <c r="C27" s="12">
        <v>190120981</v>
      </c>
      <c r="D27" s="24">
        <v>287272</v>
      </c>
    </row>
    <row r="28" spans="1:4" x14ac:dyDescent="0.25">
      <c r="A28" s="11" t="s">
        <v>28</v>
      </c>
      <c r="B28" s="12">
        <v>42663898</v>
      </c>
      <c r="C28" s="12">
        <v>42551056</v>
      </c>
      <c r="D28" s="24">
        <v>112842</v>
      </c>
    </row>
    <row r="29" spans="1:4" x14ac:dyDescent="0.25">
      <c r="A29" s="11" t="s">
        <v>79</v>
      </c>
      <c r="B29" s="12">
        <v>36522898</v>
      </c>
      <c r="C29" s="12">
        <v>36466455</v>
      </c>
      <c r="D29" s="24">
        <v>56443</v>
      </c>
    </row>
    <row r="30" spans="1:4" x14ac:dyDescent="0.25">
      <c r="A30" s="11" t="s">
        <v>36</v>
      </c>
      <c r="B30" s="12">
        <v>2295972593</v>
      </c>
      <c r="C30" s="12">
        <v>2295963333</v>
      </c>
      <c r="D30" s="24">
        <v>9260</v>
      </c>
    </row>
    <row r="31" spans="1:4" x14ac:dyDescent="0.25">
      <c r="A31" s="11" t="s">
        <v>53</v>
      </c>
      <c r="B31" s="12">
        <v>190752944</v>
      </c>
      <c r="C31" s="12">
        <v>190744749</v>
      </c>
      <c r="D31" s="24">
        <v>8195</v>
      </c>
    </row>
    <row r="32" spans="1:4" x14ac:dyDescent="0.25">
      <c r="A32" s="11" t="s">
        <v>68</v>
      </c>
      <c r="B32" s="12">
        <v>127757598</v>
      </c>
      <c r="C32" s="12">
        <v>127750414</v>
      </c>
      <c r="D32" s="24">
        <v>7184</v>
      </c>
    </row>
    <row r="33" spans="1:4" x14ac:dyDescent="0.25">
      <c r="A33" s="11" t="s">
        <v>59</v>
      </c>
      <c r="B33" s="12">
        <v>88029204</v>
      </c>
      <c r="C33" s="12">
        <v>88025686</v>
      </c>
      <c r="D33" s="24">
        <v>3518</v>
      </c>
    </row>
    <row r="34" spans="1:4" x14ac:dyDescent="0.25">
      <c r="A34" s="31" t="s">
        <v>60</v>
      </c>
      <c r="B34" s="12">
        <v>1229503881</v>
      </c>
      <c r="C34" s="12">
        <v>1229502030</v>
      </c>
      <c r="D34" s="24">
        <v>1851</v>
      </c>
    </row>
  </sheetData>
  <phoneticPr fontId="4" type="noConversion"/>
  <pageMargins left="0.75" right="0.75" top="1" bottom="1" header="0.5" footer="0.5"/>
  <pageSetup paperSize="9" orientation="portrait" r:id="rId1"/>
  <headerFooter alignWithMargins="0">
    <oddFooter>&amp;C&amp;1#&amp;"Calibri"&amp;10&amp;K000000OFFICIAL</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50"/>
  <sheetViews>
    <sheetView showGridLines="0" workbookViewId="0"/>
  </sheetViews>
  <sheetFormatPr defaultColWidth="9.09765625" defaultRowHeight="12.75" x14ac:dyDescent="0.25"/>
  <cols>
    <col min="1" max="1" width="21.59765625" style="5" customWidth="1"/>
    <col min="2" max="2" width="17.69921875" style="5" customWidth="1"/>
    <col min="3" max="3" width="20.59765625" style="5" customWidth="1"/>
    <col min="4" max="4" width="17.8984375" style="5" customWidth="1"/>
    <col min="5" max="16384" width="9.09765625" style="5"/>
  </cols>
  <sheetData>
    <row r="1" spans="1:4" x14ac:dyDescent="0.25">
      <c r="A1" s="6" t="s">
        <v>73</v>
      </c>
    </row>
    <row r="2" spans="1:4" x14ac:dyDescent="0.25">
      <c r="A2" s="7"/>
    </row>
    <row r="3" spans="1:4" ht="39.200000000000003" customHeight="1" x14ac:dyDescent="0.25">
      <c r="A3" s="20" t="s">
        <v>43</v>
      </c>
      <c r="B3" s="21" t="s">
        <v>9</v>
      </c>
      <c r="C3" s="22" t="s">
        <v>23</v>
      </c>
      <c r="D3" s="23" t="s">
        <v>25</v>
      </c>
    </row>
    <row r="4" spans="1:4" x14ac:dyDescent="0.25">
      <c r="A4" s="11" t="s">
        <v>3</v>
      </c>
      <c r="B4" s="10">
        <v>1228757818</v>
      </c>
      <c r="C4" s="10">
        <v>745773270</v>
      </c>
      <c r="D4" s="10">
        <v>482984548</v>
      </c>
    </row>
    <row r="5" spans="1:4" x14ac:dyDescent="0.25">
      <c r="A5" s="11" t="s">
        <v>26</v>
      </c>
      <c r="B5" s="10">
        <v>3149799320</v>
      </c>
      <c r="C5" s="10">
        <v>3051257081</v>
      </c>
      <c r="D5" s="10">
        <v>98542239</v>
      </c>
    </row>
    <row r="6" spans="1:4" x14ac:dyDescent="0.25">
      <c r="A6" s="11" t="s">
        <v>5</v>
      </c>
      <c r="B6" s="10">
        <v>392003260</v>
      </c>
      <c r="C6" s="10">
        <v>323354257</v>
      </c>
      <c r="D6" s="10">
        <v>68649003</v>
      </c>
    </row>
    <row r="7" spans="1:4" x14ac:dyDescent="0.25">
      <c r="A7" s="11" t="s">
        <v>27</v>
      </c>
      <c r="B7" s="10">
        <v>779664630</v>
      </c>
      <c r="C7" s="10">
        <v>751632219</v>
      </c>
      <c r="D7" s="10">
        <v>28032411</v>
      </c>
    </row>
    <row r="8" spans="1:4" x14ac:dyDescent="0.25">
      <c r="A8" s="11" t="s">
        <v>36</v>
      </c>
      <c r="B8" s="10">
        <v>1830504134</v>
      </c>
      <c r="C8" s="10">
        <v>1827704536</v>
      </c>
      <c r="D8" s="10">
        <v>2799598</v>
      </c>
    </row>
    <row r="9" spans="1:4" x14ac:dyDescent="0.25">
      <c r="A9" s="11" t="s">
        <v>34</v>
      </c>
      <c r="B9" s="10">
        <v>884155622</v>
      </c>
      <c r="C9" s="10">
        <v>882445079</v>
      </c>
      <c r="D9" s="10">
        <v>1710543</v>
      </c>
    </row>
    <row r="10" spans="1:4" x14ac:dyDescent="0.25">
      <c r="A10" s="11" t="s">
        <v>33</v>
      </c>
      <c r="B10" s="10">
        <v>1580185206</v>
      </c>
      <c r="C10" s="10">
        <v>1578912621</v>
      </c>
      <c r="D10" s="10">
        <v>1272585</v>
      </c>
    </row>
    <row r="11" spans="1:4" x14ac:dyDescent="0.25">
      <c r="A11" s="11" t="s">
        <v>35</v>
      </c>
      <c r="B11" s="10">
        <v>201045611</v>
      </c>
      <c r="C11" s="10">
        <v>199817306</v>
      </c>
      <c r="D11" s="10">
        <v>1228305</v>
      </c>
    </row>
    <row r="12" spans="1:4" x14ac:dyDescent="0.25">
      <c r="A12" s="11" t="s">
        <v>32</v>
      </c>
      <c r="B12" s="10">
        <v>2390245233</v>
      </c>
      <c r="C12" s="10">
        <v>2389464718</v>
      </c>
      <c r="D12" s="10">
        <v>780515</v>
      </c>
    </row>
    <row r="13" spans="1:4" x14ac:dyDescent="0.25">
      <c r="A13" s="11" t="s">
        <v>53</v>
      </c>
      <c r="B13" s="10">
        <v>373118927</v>
      </c>
      <c r="C13" s="10">
        <v>372617518</v>
      </c>
      <c r="D13" s="10">
        <v>501409</v>
      </c>
    </row>
    <row r="14" spans="1:4" x14ac:dyDescent="0.25">
      <c r="A14" s="11" t="s">
        <v>31</v>
      </c>
      <c r="B14" s="10">
        <v>1090904682</v>
      </c>
      <c r="C14" s="10">
        <v>1090417345</v>
      </c>
      <c r="D14" s="10">
        <v>487337</v>
      </c>
    </row>
    <row r="15" spans="1:4" x14ac:dyDescent="0.25">
      <c r="A15" s="11" t="s">
        <v>7</v>
      </c>
      <c r="B15" s="10">
        <v>747639125</v>
      </c>
      <c r="C15" s="10">
        <v>747223327</v>
      </c>
      <c r="D15" s="10">
        <v>415798</v>
      </c>
    </row>
    <row r="16" spans="1:4" x14ac:dyDescent="0.25">
      <c r="A16" s="11" t="s">
        <v>4</v>
      </c>
      <c r="B16" s="10">
        <v>3993256495</v>
      </c>
      <c r="C16" s="10">
        <v>3992842117</v>
      </c>
      <c r="D16" s="10">
        <v>414378</v>
      </c>
    </row>
    <row r="17" spans="1:4" x14ac:dyDescent="0.25">
      <c r="A17" s="11" t="s">
        <v>40</v>
      </c>
      <c r="B17" s="10">
        <v>33327977</v>
      </c>
      <c r="C17" s="10">
        <v>32973742</v>
      </c>
      <c r="D17" s="10">
        <v>354235</v>
      </c>
    </row>
    <row r="18" spans="1:4" x14ac:dyDescent="0.25">
      <c r="A18" s="11" t="s">
        <v>69</v>
      </c>
      <c r="B18" s="10">
        <v>43428790</v>
      </c>
      <c r="C18" s="10">
        <v>43357122</v>
      </c>
      <c r="D18" s="10">
        <v>71668</v>
      </c>
    </row>
    <row r="19" spans="1:4" x14ac:dyDescent="0.25">
      <c r="A19" s="11" t="s">
        <v>30</v>
      </c>
      <c r="B19" s="10">
        <v>370707455</v>
      </c>
      <c r="C19" s="10">
        <v>370672915</v>
      </c>
      <c r="D19" s="10">
        <v>34540</v>
      </c>
    </row>
    <row r="20" spans="1:4" x14ac:dyDescent="0.25">
      <c r="A20" s="11" t="s">
        <v>41</v>
      </c>
      <c r="B20" s="10">
        <v>380581007</v>
      </c>
      <c r="C20" s="10">
        <v>380552998</v>
      </c>
      <c r="D20" s="10">
        <v>28009</v>
      </c>
    </row>
    <row r="21" spans="1:4" x14ac:dyDescent="0.25">
      <c r="A21" s="11" t="s">
        <v>67</v>
      </c>
      <c r="B21" s="10">
        <v>85878477</v>
      </c>
      <c r="C21" s="10">
        <v>85852877</v>
      </c>
      <c r="D21" s="10">
        <v>25600</v>
      </c>
    </row>
    <row r="22" spans="1:4" x14ac:dyDescent="0.25">
      <c r="A22" s="11" t="s">
        <v>44</v>
      </c>
      <c r="B22" s="10">
        <v>94700029</v>
      </c>
      <c r="C22" s="10">
        <v>94675567</v>
      </c>
      <c r="D22" s="10">
        <v>24462</v>
      </c>
    </row>
    <row r="23" spans="1:4" x14ac:dyDescent="0.25">
      <c r="A23" s="11" t="s">
        <v>54</v>
      </c>
      <c r="B23" s="10">
        <v>136361762</v>
      </c>
      <c r="C23" s="10">
        <v>136343298</v>
      </c>
      <c r="D23" s="10">
        <v>18464</v>
      </c>
    </row>
    <row r="24" spans="1:4" x14ac:dyDescent="0.25">
      <c r="A24" s="11" t="s">
        <v>1</v>
      </c>
      <c r="B24" s="10">
        <v>420757290</v>
      </c>
      <c r="C24" s="10">
        <v>420740655</v>
      </c>
      <c r="D24" s="10">
        <v>16635</v>
      </c>
    </row>
    <row r="25" spans="1:4" x14ac:dyDescent="0.25">
      <c r="A25" s="11" t="s">
        <v>60</v>
      </c>
      <c r="B25" s="10">
        <v>313900867</v>
      </c>
      <c r="C25" s="10">
        <v>313884888</v>
      </c>
      <c r="D25" s="10">
        <v>15979</v>
      </c>
    </row>
    <row r="26" spans="1:4" x14ac:dyDescent="0.25">
      <c r="A26" s="11" t="s">
        <v>28</v>
      </c>
      <c r="B26" s="10">
        <v>21501041</v>
      </c>
      <c r="C26" s="10">
        <v>21485393</v>
      </c>
      <c r="D26" s="10">
        <v>15648</v>
      </c>
    </row>
    <row r="27" spans="1:4" x14ac:dyDescent="0.25">
      <c r="A27" s="11" t="s">
        <v>61</v>
      </c>
      <c r="B27" s="10">
        <v>118373083</v>
      </c>
      <c r="C27" s="10">
        <v>118359405</v>
      </c>
      <c r="D27" s="10">
        <v>13678</v>
      </c>
    </row>
    <row r="28" spans="1:4" x14ac:dyDescent="0.25">
      <c r="A28" s="11" t="s">
        <v>49</v>
      </c>
      <c r="B28" s="10">
        <v>489763851</v>
      </c>
      <c r="C28" s="10">
        <v>489752936</v>
      </c>
      <c r="D28" s="10">
        <v>10915</v>
      </c>
    </row>
    <row r="29" spans="1:4" x14ac:dyDescent="0.25">
      <c r="A29" s="11" t="s">
        <v>56</v>
      </c>
      <c r="B29" s="10">
        <v>37013913</v>
      </c>
      <c r="C29" s="10">
        <v>37007913</v>
      </c>
      <c r="D29" s="10">
        <v>6000</v>
      </c>
    </row>
    <row r="30" spans="1:4" x14ac:dyDescent="0.25">
      <c r="A30" s="11" t="s">
        <v>37</v>
      </c>
      <c r="B30" s="10">
        <v>185415252</v>
      </c>
      <c r="C30" s="10">
        <v>185409627</v>
      </c>
      <c r="D30" s="10">
        <v>5625</v>
      </c>
    </row>
    <row r="31" spans="1:4" x14ac:dyDescent="0.25">
      <c r="A31" s="11" t="s">
        <v>74</v>
      </c>
      <c r="B31" s="10">
        <v>230792943</v>
      </c>
      <c r="C31" s="10">
        <v>230788492</v>
      </c>
      <c r="D31" s="10">
        <v>4451</v>
      </c>
    </row>
    <row r="32" spans="1:4" x14ac:dyDescent="0.25">
      <c r="A32" s="11" t="s">
        <v>29</v>
      </c>
      <c r="B32" s="10">
        <v>142819416</v>
      </c>
      <c r="C32" s="10">
        <v>142815049</v>
      </c>
      <c r="D32" s="10">
        <v>4367</v>
      </c>
    </row>
    <row r="33" spans="1:4" x14ac:dyDescent="0.25">
      <c r="A33" s="11" t="s">
        <v>0</v>
      </c>
      <c r="B33" s="10">
        <v>402601286</v>
      </c>
      <c r="C33" s="10">
        <v>402597142</v>
      </c>
      <c r="D33" s="10">
        <v>4144</v>
      </c>
    </row>
    <row r="34" spans="1:4" x14ac:dyDescent="0.25">
      <c r="A34" s="11" t="s">
        <v>45</v>
      </c>
      <c r="B34" s="10">
        <v>122168879</v>
      </c>
      <c r="C34" s="10">
        <v>122164863</v>
      </c>
      <c r="D34" s="10">
        <v>4016</v>
      </c>
    </row>
    <row r="35" spans="1:4" x14ac:dyDescent="0.25">
      <c r="A35" s="11" t="s">
        <v>72</v>
      </c>
      <c r="B35" s="10">
        <v>68908965</v>
      </c>
      <c r="C35" s="10">
        <v>68905830</v>
      </c>
      <c r="D35" s="10">
        <v>3135</v>
      </c>
    </row>
    <row r="36" spans="1:4" x14ac:dyDescent="0.25">
      <c r="A36" s="11" t="s">
        <v>70</v>
      </c>
      <c r="B36" s="10">
        <v>265554995</v>
      </c>
      <c r="C36" s="10">
        <v>265553056</v>
      </c>
      <c r="D36" s="10">
        <v>1939</v>
      </c>
    </row>
    <row r="37" spans="1:4" x14ac:dyDescent="0.25">
      <c r="A37" s="11" t="s">
        <v>71</v>
      </c>
      <c r="B37" s="10">
        <v>40698193</v>
      </c>
      <c r="C37" s="10">
        <v>40696585</v>
      </c>
      <c r="D37" s="10">
        <v>1608</v>
      </c>
    </row>
    <row r="38" spans="1:4" x14ac:dyDescent="0.25">
      <c r="A38" s="11" t="s">
        <v>62</v>
      </c>
      <c r="B38" s="10">
        <v>36367598</v>
      </c>
      <c r="C38" s="10">
        <v>36366047</v>
      </c>
      <c r="D38" s="10">
        <v>1551</v>
      </c>
    </row>
    <row r="39" spans="1:4" x14ac:dyDescent="0.25">
      <c r="A39" s="11" t="s">
        <v>55</v>
      </c>
      <c r="B39" s="10">
        <v>443796242</v>
      </c>
      <c r="C39" s="10">
        <v>443794730</v>
      </c>
      <c r="D39" s="10">
        <v>1512</v>
      </c>
    </row>
    <row r="40" spans="1:4" x14ac:dyDescent="0.25">
      <c r="A40" s="11" t="s">
        <v>64</v>
      </c>
      <c r="B40" s="10">
        <v>435184656</v>
      </c>
      <c r="C40" s="10">
        <v>435183539</v>
      </c>
      <c r="D40" s="10">
        <v>1117</v>
      </c>
    </row>
    <row r="41" spans="1:4" x14ac:dyDescent="0.25">
      <c r="A41" s="11" t="s">
        <v>75</v>
      </c>
      <c r="B41" s="10">
        <v>15514460</v>
      </c>
      <c r="C41" s="10">
        <v>15513387</v>
      </c>
      <c r="D41" s="10">
        <v>1073</v>
      </c>
    </row>
    <row r="42" spans="1:4" x14ac:dyDescent="0.25">
      <c r="A42" s="11" t="s">
        <v>76</v>
      </c>
      <c r="B42" s="10">
        <v>123725700</v>
      </c>
      <c r="C42" s="10">
        <v>123724667</v>
      </c>
      <c r="D42" s="10">
        <v>1033</v>
      </c>
    </row>
    <row r="43" spans="1:4" x14ac:dyDescent="0.25">
      <c r="A43" s="11" t="s">
        <v>48</v>
      </c>
      <c r="B43" s="10">
        <v>289338297</v>
      </c>
      <c r="C43" s="10">
        <v>289337292</v>
      </c>
      <c r="D43" s="10">
        <v>1005</v>
      </c>
    </row>
    <row r="44" spans="1:4" x14ac:dyDescent="0.25">
      <c r="A44" s="11" t="s">
        <v>51</v>
      </c>
      <c r="B44" s="10">
        <v>46634793</v>
      </c>
      <c r="C44" s="10">
        <v>46634210</v>
      </c>
      <c r="D44" s="10">
        <v>583</v>
      </c>
    </row>
    <row r="45" spans="1:4" x14ac:dyDescent="0.25">
      <c r="A45" s="11" t="s">
        <v>58</v>
      </c>
      <c r="B45" s="10">
        <v>20992273</v>
      </c>
      <c r="C45" s="10">
        <v>20991827</v>
      </c>
      <c r="D45" s="10">
        <v>446</v>
      </c>
    </row>
    <row r="46" spans="1:4" x14ac:dyDescent="0.25">
      <c r="A46" s="31" t="s">
        <v>66</v>
      </c>
      <c r="B46" s="10">
        <v>46284326</v>
      </c>
      <c r="C46" s="10">
        <v>46283974</v>
      </c>
      <c r="D46" s="10">
        <v>352</v>
      </c>
    </row>
    <row r="47" spans="1:4" x14ac:dyDescent="0.25">
      <c r="A47" s="31" t="s">
        <v>59</v>
      </c>
      <c r="B47" s="10">
        <v>79278160</v>
      </c>
      <c r="C47" s="10">
        <v>79277839</v>
      </c>
      <c r="D47" s="10">
        <v>321</v>
      </c>
    </row>
    <row r="48" spans="1:4" x14ac:dyDescent="0.25">
      <c r="A48" s="31" t="s">
        <v>57</v>
      </c>
      <c r="B48" s="10">
        <v>106503330</v>
      </c>
      <c r="C48" s="10">
        <v>106503250</v>
      </c>
      <c r="D48" s="10">
        <v>80</v>
      </c>
    </row>
    <row r="49" spans="1:4" x14ac:dyDescent="0.25">
      <c r="A49" s="31" t="s">
        <v>65</v>
      </c>
      <c r="B49" s="10">
        <v>117109760</v>
      </c>
      <c r="C49" s="10">
        <v>117109749</v>
      </c>
      <c r="D49" s="10">
        <v>11</v>
      </c>
    </row>
    <row r="50" spans="1:4" x14ac:dyDescent="0.25">
      <c r="A50" s="31" t="s">
        <v>77</v>
      </c>
      <c r="B50" s="10">
        <v>24489855</v>
      </c>
      <c r="C50" s="10">
        <v>24489852</v>
      </c>
      <c r="D50" s="10">
        <v>3</v>
      </c>
    </row>
  </sheetData>
  <phoneticPr fontId="4" type="noConversion"/>
  <pageMargins left="0.75" right="0.75" top="1" bottom="1" header="0.5" footer="0.5"/>
  <pageSetup paperSize="9" orientation="portrait" r:id="rId1"/>
  <headerFooter alignWithMargins="0">
    <oddFooter>&amp;C&amp;1#&amp;"Calibri"&amp;10&amp;K000000OFFICIAL</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7"/>
  <sheetViews>
    <sheetView showGridLines="0" workbookViewId="0"/>
  </sheetViews>
  <sheetFormatPr defaultRowHeight="12.75" x14ac:dyDescent="0.25"/>
  <cols>
    <col min="1" max="1" width="119.69921875" customWidth="1"/>
  </cols>
  <sheetData>
    <row r="1" spans="1:1" ht="15.55" x14ac:dyDescent="0.3">
      <c r="A1" s="13" t="s">
        <v>12</v>
      </c>
    </row>
    <row r="2" spans="1:1" ht="13.75" customHeight="1" x14ac:dyDescent="0.25">
      <c r="A2" s="14"/>
    </row>
    <row r="3" spans="1:1" ht="50.95" x14ac:dyDescent="0.25">
      <c r="A3" s="15" t="s">
        <v>13</v>
      </c>
    </row>
    <row r="4" spans="1:1" x14ac:dyDescent="0.25">
      <c r="A4" s="14"/>
    </row>
    <row r="5" spans="1:1" ht="15.55" x14ac:dyDescent="0.3">
      <c r="A5" s="16" t="s">
        <v>14</v>
      </c>
    </row>
    <row r="6" spans="1:1" ht="25.5" x14ac:dyDescent="0.25">
      <c r="A6" s="15" t="s">
        <v>15</v>
      </c>
    </row>
    <row r="7" spans="1:1" x14ac:dyDescent="0.25">
      <c r="A7" s="15"/>
    </row>
    <row r="8" spans="1:1" ht="15.55" x14ac:dyDescent="0.3">
      <c r="A8" s="16" t="s">
        <v>17</v>
      </c>
    </row>
    <row r="9" spans="1:1" ht="25.5" x14ac:dyDescent="0.25">
      <c r="A9" s="17" t="s">
        <v>18</v>
      </c>
    </row>
    <row r="10" spans="1:1" ht="15.55" x14ac:dyDescent="0.3">
      <c r="A10" s="16"/>
    </row>
    <row r="11" spans="1:1" ht="15.55" x14ac:dyDescent="0.3">
      <c r="A11" s="16" t="s">
        <v>19</v>
      </c>
    </row>
    <row r="12" spans="1:1" ht="25.5" x14ac:dyDescent="0.25">
      <c r="A12" s="17" t="s">
        <v>20</v>
      </c>
    </row>
    <row r="13" spans="1:1" x14ac:dyDescent="0.25">
      <c r="A13" s="17"/>
    </row>
    <row r="14" spans="1:1" ht="15.55" x14ac:dyDescent="0.3">
      <c r="A14" s="16" t="s">
        <v>21</v>
      </c>
    </row>
    <row r="15" spans="1:1" x14ac:dyDescent="0.25">
      <c r="A15" s="17">
        <v>71081100</v>
      </c>
    </row>
    <row r="16" spans="1:1" x14ac:dyDescent="0.25">
      <c r="A16" s="17">
        <v>71081200</v>
      </c>
    </row>
    <row r="17" spans="1:1" x14ac:dyDescent="0.25">
      <c r="A17" s="17">
        <v>71081310</v>
      </c>
    </row>
    <row r="18" spans="1:1" x14ac:dyDescent="0.25">
      <c r="A18" s="17">
        <v>71081380</v>
      </c>
    </row>
    <row r="19" spans="1:1" x14ac:dyDescent="0.25">
      <c r="A19" s="17">
        <v>71090000</v>
      </c>
    </row>
    <row r="20" spans="1:1" x14ac:dyDescent="0.25">
      <c r="A20" s="17">
        <v>71123000</v>
      </c>
    </row>
    <row r="21" spans="1:1" x14ac:dyDescent="0.25">
      <c r="A21" s="17">
        <v>71129100</v>
      </c>
    </row>
    <row r="22" spans="1:1" ht="25.5" x14ac:dyDescent="0.25">
      <c r="A22" s="17" t="s">
        <v>50</v>
      </c>
    </row>
    <row r="23" spans="1:1" x14ac:dyDescent="0.25">
      <c r="A23" s="14"/>
    </row>
    <row r="24" spans="1:1" x14ac:dyDescent="0.25">
      <c r="A24" s="18" t="s">
        <v>52</v>
      </c>
    </row>
    <row r="25" spans="1:1" x14ac:dyDescent="0.25">
      <c r="A25" s="14"/>
    </row>
    <row r="26" spans="1:1" x14ac:dyDescent="0.25">
      <c r="A26" s="14" t="s">
        <v>16</v>
      </c>
    </row>
    <row r="27" spans="1:1" x14ac:dyDescent="0.25">
      <c r="A27" s="19"/>
    </row>
  </sheetData>
  <phoneticPr fontId="4" type="noConversion"/>
  <pageMargins left="0.75" right="0.75" top="1" bottom="1" header="0.5" footer="0.5"/>
  <pageSetup paperSize="9" orientation="portrait" r:id="rId1"/>
  <headerFooter alignWithMargins="0">
    <oddFooter>&amp;C&amp;1#&amp;"Calibri"&amp;10&amp;K000000OFFICIAL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Imports Time Series</vt:lpstr>
      <vt:lpstr>Exports Time Series</vt:lpstr>
      <vt:lpstr>Imports Country Breakdown</vt:lpstr>
      <vt:lpstr>Exports Country Breakdown</vt:lpstr>
      <vt:lpstr>Metadata</vt:lpstr>
      <vt:lpstr>'Exports Country Breakdown'!IDX</vt:lpstr>
      <vt:lpstr>'Imports Country Breakdown'!IDX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UK Overseas Trade Statistics Gold Analysis - October 2020</dc:title>
  <dc:creator>HM Revenue &amp; Customs</dc:creator>
  <cp:keywords>uk, overseas, trade, statistics, gold, analysis, October, 2020</cp:keywords>
  <cp:lastModifiedBy>Watts, Bev (Corp Comms Digital Communications)</cp:lastModifiedBy>
  <dcterms:created xsi:type="dcterms:W3CDTF">2014-02-28T16:00:31Z</dcterms:created>
  <dcterms:modified xsi:type="dcterms:W3CDTF">2020-12-07T11:44:51Z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9af038e-07b4-4369-a678-c835687cb272_Enabled">
    <vt:lpwstr>true</vt:lpwstr>
  </property>
  <property fmtid="{D5CDD505-2E9C-101B-9397-08002B2CF9AE}" pid="3" name="MSIP_Label_f9af038e-07b4-4369-a678-c835687cb272_SetDate">
    <vt:lpwstr>2020-07-28T09:13:49Z</vt:lpwstr>
  </property>
  <property fmtid="{D5CDD505-2E9C-101B-9397-08002B2CF9AE}" pid="4" name="MSIP_Label_f9af038e-07b4-4369-a678-c835687cb272_Method">
    <vt:lpwstr>Standard</vt:lpwstr>
  </property>
  <property fmtid="{D5CDD505-2E9C-101B-9397-08002B2CF9AE}" pid="5" name="MSIP_Label_f9af038e-07b4-4369-a678-c835687cb272_Name">
    <vt:lpwstr>OFFICIAL</vt:lpwstr>
  </property>
  <property fmtid="{D5CDD505-2E9C-101B-9397-08002B2CF9AE}" pid="6" name="MSIP_Label_f9af038e-07b4-4369-a678-c835687cb272_SiteId">
    <vt:lpwstr>ac52f73c-fd1a-4a9a-8e7a-4a248f3139e1</vt:lpwstr>
  </property>
  <property fmtid="{D5CDD505-2E9C-101B-9397-08002B2CF9AE}" pid="7" name="MSIP_Label_f9af038e-07b4-4369-a678-c835687cb272_ActionId">
    <vt:lpwstr>68c9cc5b-0a4a-4776-9a0d-1939b6b9be1c</vt:lpwstr>
  </property>
  <property fmtid="{D5CDD505-2E9C-101B-9397-08002B2CF9AE}" pid="8" name="MSIP_Label_f9af038e-07b4-4369-a678-c835687cb272_ContentBits">
    <vt:lpwstr>2</vt:lpwstr>
  </property>
</Properties>
</file>