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hmrc-my.sharepoint.com/personal/bev_watts_hmrc_gov_uk/Documents/Trade stats/OTS/"/>
    </mc:Choice>
  </mc:AlternateContent>
  <xr:revisionPtr revIDLastSave="1" documentId="8_{2A40BA56-6594-4D61-99EF-2AA4A1BD7E86}" xr6:coauthVersionLast="46" xr6:coauthVersionMax="46" xr10:uidLastSave="{A985A45A-D902-4600-9EF6-1DF69442B2B1}"/>
  <bookViews>
    <workbookView xWindow="-108" yWindow="-108" windowWidth="23256" windowHeight="12576"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2" l="1"/>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16" i="2"/>
  <c r="D49"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16" i="1"/>
</calcChain>
</file>

<file path=xl/sharedStrings.xml><?xml version="1.0" encoding="utf-8"?>
<sst xmlns="http://schemas.openxmlformats.org/spreadsheetml/2006/main" count="104" uniqueCount="68">
  <si>
    <t>CANADA</t>
  </si>
  <si>
    <t>AUSTRALIA</t>
  </si>
  <si>
    <t>BRAZIL</t>
  </si>
  <si>
    <t>SWITZERLAND</t>
  </si>
  <si>
    <t>UNITED STATES</t>
  </si>
  <si>
    <t>UAE</t>
  </si>
  <si>
    <t>CHINA</t>
  </si>
  <si>
    <t>HONG KONG</t>
  </si>
  <si>
    <t>Total Imports (£)</t>
  </si>
  <si>
    <t>Total Exports (£)</t>
  </si>
  <si>
    <t>Month</t>
  </si>
  <si>
    <t>Source: HM Revenue and Customs Overseas Trade Statistics</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</si>
  <si>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</si>
  <si>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</si>
  <si>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</si>
  <si>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</si>
  <si>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If using specific facts contained in this release please check the information is still current.</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</si>
  <si>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</si>
  <si>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</si>
  <si>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</si>
  <si>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</si>
  <si>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</si>
  <si>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Total Imports Excl Non-Monetary Gold (£)</t>
  </si>
  <si>
    <t>Total Exports Excl Non-Monetary Gold (£)</t>
  </si>
  <si>
    <t>Non-Monetary Gold Imports (£)</t>
  </si>
  <si>
    <t>Non-Monetary Gold Exports (£)</t>
  </si>
  <si>
    <t>GERMANY</t>
  </si>
  <si>
    <t>SPAIN</t>
  </si>
  <si>
    <t>LUXEMBOURG</t>
  </si>
  <si>
    <t>AUSTRIA</t>
  </si>
  <si>
    <t>SWEDEN</t>
  </si>
  <si>
    <t>BELGIUM</t>
  </si>
  <si>
    <t>IRISH REPUBLIC</t>
  </si>
  <si>
    <t>NETHERLANDS</t>
  </si>
  <si>
    <t>ITALY</t>
  </si>
  <si>
    <t>DENMARK</t>
  </si>
  <si>
    <t>FRANCE</t>
  </si>
  <si>
    <t>Exports Time Series</t>
  </si>
  <si>
    <t>Imports Time Series</t>
  </si>
  <si>
    <t>CYPRUS</t>
  </si>
  <si>
    <t>RUSSIA</t>
  </si>
  <si>
    <t>Country</t>
  </si>
  <si>
    <t>MEXICO</t>
  </si>
  <si>
    <t>ISRAEL</t>
  </si>
  <si>
    <t>JAPAN</t>
  </si>
  <si>
    <t>Please note: Below threshold trade (BTTA) in the commodity codes listed above have been apllied at CN8 level. As a result, they will differ to totals for these commodity codes found on uktradeinfo.com, where BTTA is applied at HS2 level.</t>
  </si>
  <si>
    <t>SINGAPORE</t>
  </si>
  <si>
    <t>© Crown copyright 2021</t>
  </si>
  <si>
    <t>CZECH REPUBLIC</t>
  </si>
  <si>
    <t>KAZAKHSTAN</t>
  </si>
  <si>
    <t>VIETNAM</t>
  </si>
  <si>
    <t>MACAO</t>
  </si>
  <si>
    <t>KUWAIT</t>
  </si>
  <si>
    <t>INDONESIA</t>
  </si>
  <si>
    <t>Note: 2021 data is provisional</t>
  </si>
  <si>
    <t>TURKEY</t>
  </si>
  <si>
    <t>QATAR</t>
  </si>
  <si>
    <t>MALTA</t>
  </si>
  <si>
    <t>LITHUANIA</t>
  </si>
  <si>
    <t>Total Non-Monetary Gold Imports by Country (October 2021)</t>
  </si>
  <si>
    <t>Total Non-Monetary Gold Exports by Country (October 2021)</t>
  </si>
  <si>
    <t>COLOMBIA</t>
  </si>
  <si>
    <t>SERBIA</t>
  </si>
  <si>
    <t>PAKISTAN</t>
  </si>
  <si>
    <t>INDIA</t>
  </si>
  <si>
    <t>CROATIA</t>
  </si>
  <si>
    <t>NEW ZEALAND</t>
  </si>
  <si>
    <t>LATVIA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</si>
</sst>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7" applyNumberFormat="0" applyAlignment="0" applyProtection="0"/>
    <xf numFmtId="0" fontId="21" fillId="6" borderId="8" applyNumberFormat="0" applyAlignment="0" applyProtection="0"/>
    <xf numFmtId="0" fontId="22" fillId="6" borderId="7" applyNumberFormat="0" applyAlignment="0" applyProtection="0"/>
    <xf numFmtId="0" fontId="23" fillId="0" borderId="9" applyNumberFormat="0" applyFill="0" applyAlignment="0" applyProtection="0"/>
    <xf numFmtId="0" fontId="24" fillId="7" borderId="10"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1" applyNumberFormat="0" applyFont="0" applyAlignment="0" applyProtection="0"/>
    <xf numFmtId="0" fontId="5" fillId="0" borderId="0"/>
    <xf numFmtId="0" fontId="5" fillId="8" borderId="11"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2">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0" fontId="0" fillId="0" borderId="2" xfId="0" applyBorder="1" applyAlignment="1">
      <alignment vertical="top" wrapText="1"/>
    </xf>
    <xf numFmtId="164" fontId="0" fillId="0" borderId="3" xfId="1" applyNumberFormat="1" applyFont="1" applyBorder="1" applyAlignment="1">
      <alignment vertical="top" wrapText="1"/>
    </xf>
    <xf numFmtId="0" fontId="8" fillId="0" borderId="13" xfId="0" applyFont="1" applyBorder="1"/>
    <xf numFmtId="0" fontId="0" fillId="0" borderId="14" xfId="0" applyBorder="1"/>
    <xf numFmtId="0" fontId="0" fillId="0" borderId="14" xfId="0" applyBorder="1" applyAlignment="1">
      <alignment wrapText="1"/>
    </xf>
    <xf numFmtId="0" fontId="8" fillId="0" borderId="14" xfId="0" applyFont="1" applyBorder="1"/>
    <xf numFmtId="0" fontId="0" fillId="0" borderId="14" xfId="0" applyBorder="1" applyAlignment="1">
      <alignment horizontal="left" wrapText="1"/>
    </xf>
    <xf numFmtId="0" fontId="10" fillId="0" borderId="14" xfId="0" applyFont="1" applyBorder="1"/>
    <xf numFmtId="0" fontId="0" fillId="0" borderId="15" xfId="0" applyBorder="1"/>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3" fontId="10" fillId="0" borderId="20" xfId="0" applyNumberFormat="1" applyFont="1" applyBorder="1" applyAlignment="1">
      <alignment vertical="top" wrapText="1"/>
    </xf>
    <xf numFmtId="0" fontId="11" fillId="0" borderId="21" xfId="0" applyFont="1" applyBorder="1" applyAlignment="1">
      <alignment horizontal="center" vertical="center" wrapText="1"/>
    </xf>
    <xf numFmtId="17" fontId="10" fillId="0" borderId="22" xfId="0" applyNumberFormat="1" applyFont="1" applyBorder="1" applyAlignment="1">
      <alignment horizontal="center" vertical="top" wrapText="1"/>
    </xf>
    <xf numFmtId="3" fontId="10" fillId="0" borderId="23" xfId="0" applyNumberFormat="1" applyFont="1" applyBorder="1" applyAlignment="1">
      <alignment vertical="top" wrapText="1"/>
    </xf>
    <xf numFmtId="0" fontId="11" fillId="0" borderId="24" xfId="0" applyFont="1" applyBorder="1" applyAlignment="1">
      <alignment horizontal="center" vertical="top" wrapText="1"/>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0" fillId="0" borderId="2" xfId="0"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ck">
          <color rgb="FF000000"/>
        </left>
        <right style="thin">
          <color rgb="FF000000"/>
        </right>
        <top style="thin">
          <color rgb="FF000000"/>
        </top>
        <bottom style="thin">
          <color rgb="FF000000"/>
        </bottom>
        <vertical/>
        <horizontal/>
      </border>
    </dxf>
    <dxf>
      <border outline="0">
        <top style="medium">
          <color indexed="64"/>
        </top>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style="thick">
          <color rgb="FF000000"/>
        </left>
        <right style="thin">
          <color rgb="FF000000"/>
        </right>
        <top style="thin">
          <color rgb="FF000000"/>
        </top>
        <bottom style="thin">
          <color rgb="FF000000"/>
        </bottom>
        <vertical/>
        <horizontal/>
      </border>
    </dxf>
    <dxf>
      <border outline="0">
        <right style="thin">
          <color indexed="64"/>
        </right>
        <top style="thin">
          <color indexed="64"/>
        </top>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49"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49"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2"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8"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showGridLines="0" tabSelected="1" zoomScaleNormal="100" workbookViewId="0"/>
  </sheetViews>
  <sheetFormatPr defaultColWidth="9.109375" defaultRowHeight="13.2" x14ac:dyDescent="0.25"/>
  <cols>
    <col min="1" max="1" width="15.6640625" style="1" bestFit="1" customWidth="1"/>
    <col min="2" max="2" width="17.6640625" style="1" customWidth="1"/>
    <col min="3" max="3" width="20.6640625" style="1" customWidth="1"/>
    <col min="4" max="4" width="17.44140625" style="1" customWidth="1"/>
    <col min="5" max="5" width="14" style="1" bestFit="1" customWidth="1"/>
    <col min="6" max="6" width="12.109375" style="1" bestFit="1" customWidth="1"/>
    <col min="7" max="7" width="14" style="1" bestFit="1" customWidth="1"/>
    <col min="8" max="8" width="12" style="1" bestFit="1" customWidth="1"/>
    <col min="9" max="9" width="13.77734375" style="1" bestFit="1" customWidth="1"/>
    <col min="10" max="10" width="14" style="1" bestFit="1" customWidth="1"/>
    <col min="11" max="12" width="11.6640625" style="1" bestFit="1" customWidth="1"/>
    <col min="13" max="16384" width="9.109375" style="1"/>
  </cols>
  <sheetData>
    <row r="1" spans="1:7" x14ac:dyDescent="0.25">
      <c r="A1" s="6" t="s">
        <v>38</v>
      </c>
    </row>
    <row r="2" spans="1:7" x14ac:dyDescent="0.25">
      <c r="A2" s="3"/>
    </row>
    <row r="3" spans="1:7" ht="39.6" x14ac:dyDescent="0.25">
      <c r="A3" s="28" t="s">
        <v>10</v>
      </c>
      <c r="B3" s="29" t="s">
        <v>8</v>
      </c>
      <c r="C3" s="30" t="s">
        <v>22</v>
      </c>
      <c r="D3" s="30" t="s">
        <v>24</v>
      </c>
      <c r="E3" s="5"/>
      <c r="G3" s="5"/>
    </row>
    <row r="4" spans="1:7" x14ac:dyDescent="0.25">
      <c r="A4" s="26">
        <v>43101</v>
      </c>
      <c r="B4" s="10">
        <v>43364616927</v>
      </c>
      <c r="C4" s="10">
        <v>40474827709</v>
      </c>
      <c r="D4" s="27">
        <v>2889789218</v>
      </c>
    </row>
    <row r="5" spans="1:7" x14ac:dyDescent="0.25">
      <c r="A5" s="26">
        <v>43132</v>
      </c>
      <c r="B5" s="10">
        <v>37805641772</v>
      </c>
      <c r="C5" s="10">
        <v>36164888741</v>
      </c>
      <c r="D5" s="27">
        <v>1640753031</v>
      </c>
    </row>
    <row r="6" spans="1:7" x14ac:dyDescent="0.25">
      <c r="A6" s="26">
        <v>43160</v>
      </c>
      <c r="B6" s="10">
        <v>43256858965</v>
      </c>
      <c r="C6" s="10">
        <v>41454445276</v>
      </c>
      <c r="D6" s="27">
        <v>1802413689</v>
      </c>
    </row>
    <row r="7" spans="1:7" x14ac:dyDescent="0.25">
      <c r="A7" s="26">
        <v>43191</v>
      </c>
      <c r="B7" s="10">
        <v>39390064048</v>
      </c>
      <c r="C7" s="10">
        <v>37553137270</v>
      </c>
      <c r="D7" s="27">
        <v>1836926778</v>
      </c>
    </row>
    <row r="8" spans="1:7" x14ac:dyDescent="0.25">
      <c r="A8" s="26">
        <v>43221</v>
      </c>
      <c r="B8" s="10">
        <v>40090439876</v>
      </c>
      <c r="C8" s="10">
        <v>39151991651</v>
      </c>
      <c r="D8" s="27">
        <v>938448225</v>
      </c>
    </row>
    <row r="9" spans="1:7" x14ac:dyDescent="0.25">
      <c r="A9" s="26">
        <v>43252</v>
      </c>
      <c r="B9" s="10">
        <v>41673035994</v>
      </c>
      <c r="C9" s="10">
        <v>40162124275</v>
      </c>
      <c r="D9" s="27">
        <v>1510911719</v>
      </c>
    </row>
    <row r="10" spans="1:7" x14ac:dyDescent="0.25">
      <c r="A10" s="26">
        <v>43282</v>
      </c>
      <c r="B10" s="10">
        <v>42190666263</v>
      </c>
      <c r="C10" s="10">
        <v>40500734737</v>
      </c>
      <c r="D10" s="27">
        <v>1689931526</v>
      </c>
    </row>
    <row r="11" spans="1:7" x14ac:dyDescent="0.25">
      <c r="A11" s="26">
        <v>43313</v>
      </c>
      <c r="B11" s="10">
        <v>41487281154</v>
      </c>
      <c r="C11" s="10">
        <v>40316618198</v>
      </c>
      <c r="D11" s="27">
        <v>1170662956</v>
      </c>
    </row>
    <row r="12" spans="1:7" x14ac:dyDescent="0.25">
      <c r="A12" s="26">
        <v>43344</v>
      </c>
      <c r="B12" s="10">
        <v>41512815144</v>
      </c>
      <c r="C12" s="10">
        <v>40154586228</v>
      </c>
      <c r="D12" s="27">
        <v>1358228916</v>
      </c>
    </row>
    <row r="13" spans="1:7" x14ac:dyDescent="0.25">
      <c r="A13" s="26">
        <v>43374</v>
      </c>
      <c r="B13" s="10">
        <v>46657795957</v>
      </c>
      <c r="C13" s="10">
        <v>45195313921</v>
      </c>
      <c r="D13" s="27">
        <v>1462482036</v>
      </c>
    </row>
    <row r="14" spans="1:7" x14ac:dyDescent="0.25">
      <c r="A14" s="26">
        <v>43405</v>
      </c>
      <c r="B14" s="10">
        <v>46309526956</v>
      </c>
      <c r="C14" s="10">
        <v>44512086185</v>
      </c>
      <c r="D14" s="27">
        <v>1797440771</v>
      </c>
    </row>
    <row r="15" spans="1:7" x14ac:dyDescent="0.25">
      <c r="A15" s="26">
        <v>43435</v>
      </c>
      <c r="B15" s="10">
        <v>40093879127</v>
      </c>
      <c r="C15" s="10">
        <v>38338148522</v>
      </c>
      <c r="D15" s="27">
        <v>1755730605</v>
      </c>
      <c r="E15" s="2"/>
    </row>
    <row r="16" spans="1:7" x14ac:dyDescent="0.25">
      <c r="A16" s="26">
        <v>43466</v>
      </c>
      <c r="B16" s="10">
        <v>46352218243</v>
      </c>
      <c r="C16" s="10">
        <v>43126258559</v>
      </c>
      <c r="D16" s="27">
        <f>Table4[[#This Row],[Total Imports (£)]]-Table4[[#This Row],[Total Imports Excl Non-Monetary Gold (£)]]</f>
        <v>3225959684</v>
      </c>
    </row>
    <row r="17" spans="1:4" x14ac:dyDescent="0.25">
      <c r="A17" s="26">
        <v>43497</v>
      </c>
      <c r="B17" s="10">
        <v>43872840004</v>
      </c>
      <c r="C17" s="10">
        <v>40569131273</v>
      </c>
      <c r="D17" s="27">
        <f>Table4[[#This Row],[Total Imports (£)]]-Table4[[#This Row],[Total Imports Excl Non-Monetary Gold (£)]]</f>
        <v>3303708731</v>
      </c>
    </row>
    <row r="18" spans="1:4" x14ac:dyDescent="0.25">
      <c r="A18" s="26">
        <v>43525</v>
      </c>
      <c r="B18" s="10">
        <v>48848937704</v>
      </c>
      <c r="C18" s="10">
        <v>46276906457</v>
      </c>
      <c r="D18" s="27">
        <f>Table4[[#This Row],[Total Imports (£)]]-Table4[[#This Row],[Total Imports Excl Non-Monetary Gold (£)]]</f>
        <v>2572031247</v>
      </c>
    </row>
    <row r="19" spans="1:4" x14ac:dyDescent="0.25">
      <c r="A19" s="26">
        <v>43556</v>
      </c>
      <c r="B19" s="10">
        <v>40239387993</v>
      </c>
      <c r="C19" s="10">
        <v>37735929789</v>
      </c>
      <c r="D19" s="27">
        <f>Table4[[#This Row],[Total Imports (£)]]-Table4[[#This Row],[Total Imports Excl Non-Monetary Gold (£)]]</f>
        <v>2503458204</v>
      </c>
    </row>
    <row r="20" spans="1:4" x14ac:dyDescent="0.25">
      <c r="A20" s="26">
        <v>43586</v>
      </c>
      <c r="B20" s="10">
        <v>41265009836</v>
      </c>
      <c r="C20" s="10">
        <v>39773457456</v>
      </c>
      <c r="D20" s="27">
        <f>Table4[[#This Row],[Total Imports (£)]]-Table4[[#This Row],[Total Imports Excl Non-Monetary Gold (£)]]</f>
        <v>1491552380</v>
      </c>
    </row>
    <row r="21" spans="1:4" x14ac:dyDescent="0.25">
      <c r="A21" s="26">
        <v>43617</v>
      </c>
      <c r="B21" s="10">
        <v>41098775039</v>
      </c>
      <c r="C21" s="10">
        <v>38333746561</v>
      </c>
      <c r="D21" s="27">
        <f>Table4[[#This Row],[Total Imports (£)]]-Table4[[#This Row],[Total Imports Excl Non-Monetary Gold (£)]]</f>
        <v>2765028478</v>
      </c>
    </row>
    <row r="22" spans="1:4" x14ac:dyDescent="0.25">
      <c r="A22" s="26">
        <v>43647</v>
      </c>
      <c r="B22" s="10">
        <v>49272390802</v>
      </c>
      <c r="C22" s="10">
        <v>41708319063</v>
      </c>
      <c r="D22" s="27">
        <f>Table4[[#This Row],[Total Imports (£)]]-Table4[[#This Row],[Total Imports Excl Non-Monetary Gold (£)]]</f>
        <v>7564071739</v>
      </c>
    </row>
    <row r="23" spans="1:4" x14ac:dyDescent="0.25">
      <c r="A23" s="26">
        <v>43678</v>
      </c>
      <c r="B23" s="10">
        <v>48502739021</v>
      </c>
      <c r="C23" s="10">
        <v>39158189578</v>
      </c>
      <c r="D23" s="27">
        <f>Table4[[#This Row],[Total Imports (£)]]-Table4[[#This Row],[Total Imports Excl Non-Monetary Gold (£)]]</f>
        <v>9344549443</v>
      </c>
    </row>
    <row r="24" spans="1:4" x14ac:dyDescent="0.25">
      <c r="A24" s="26">
        <v>43709</v>
      </c>
      <c r="B24" s="10">
        <v>50283445906</v>
      </c>
      <c r="C24" s="10">
        <v>42056671413</v>
      </c>
      <c r="D24" s="27">
        <f>Table4[[#This Row],[Total Imports (£)]]-Table4[[#This Row],[Total Imports Excl Non-Monetary Gold (£)]]</f>
        <v>8226774493</v>
      </c>
    </row>
    <row r="25" spans="1:4" x14ac:dyDescent="0.25">
      <c r="A25" s="26">
        <v>43739</v>
      </c>
      <c r="B25" s="10">
        <v>53400631930</v>
      </c>
      <c r="C25" s="10">
        <v>46578165829</v>
      </c>
      <c r="D25" s="27">
        <f>Table4[[#This Row],[Total Imports (£)]]-Table4[[#This Row],[Total Imports Excl Non-Monetary Gold (£)]]</f>
        <v>6822466101</v>
      </c>
    </row>
    <row r="26" spans="1:4" x14ac:dyDescent="0.25">
      <c r="A26" s="26">
        <v>43770</v>
      </c>
      <c r="B26" s="10">
        <v>44076690585</v>
      </c>
      <c r="C26" s="10">
        <v>39065381794</v>
      </c>
      <c r="D26" s="27">
        <f>Table4[[#This Row],[Total Imports (£)]]-Table4[[#This Row],[Total Imports Excl Non-Monetary Gold (£)]]</f>
        <v>5011308791</v>
      </c>
    </row>
    <row r="27" spans="1:4" x14ac:dyDescent="0.25">
      <c r="A27" s="26">
        <v>43800</v>
      </c>
      <c r="B27" s="10">
        <v>38607559620</v>
      </c>
      <c r="C27" s="10">
        <v>35110466066</v>
      </c>
      <c r="D27" s="27">
        <f>Table4[[#This Row],[Total Imports (£)]]-Table4[[#This Row],[Total Imports Excl Non-Monetary Gold (£)]]</f>
        <v>3497093554</v>
      </c>
    </row>
    <row r="28" spans="1:4" x14ac:dyDescent="0.25">
      <c r="A28" s="26">
        <v>43831</v>
      </c>
      <c r="B28" s="10">
        <v>41631454976</v>
      </c>
      <c r="C28" s="10">
        <v>37995993942</v>
      </c>
      <c r="D28" s="27">
        <f>Table4[[#This Row],[Total Imports (£)]]-Table4[[#This Row],[Total Imports Excl Non-Monetary Gold (£)]]</f>
        <v>3635461034</v>
      </c>
    </row>
    <row r="29" spans="1:4" x14ac:dyDescent="0.25">
      <c r="A29" s="26">
        <v>43862</v>
      </c>
      <c r="B29" s="10">
        <v>39131949228</v>
      </c>
      <c r="C29" s="10">
        <v>35377783554</v>
      </c>
      <c r="D29" s="27">
        <f>Table4[[#This Row],[Total Imports (£)]]-Table4[[#This Row],[Total Imports Excl Non-Monetary Gold (£)]]</f>
        <v>3754165674</v>
      </c>
    </row>
    <row r="30" spans="1:4" x14ac:dyDescent="0.25">
      <c r="A30" s="26">
        <v>43891</v>
      </c>
      <c r="B30" s="10">
        <v>41914139771</v>
      </c>
      <c r="C30" s="10">
        <v>37610370005</v>
      </c>
      <c r="D30" s="27">
        <f>Table4[[#This Row],[Total Imports (£)]]-Table4[[#This Row],[Total Imports Excl Non-Monetary Gold (£)]]</f>
        <v>4303769766</v>
      </c>
    </row>
    <row r="31" spans="1:4" x14ac:dyDescent="0.25">
      <c r="A31" s="26">
        <v>43922</v>
      </c>
      <c r="B31" s="10">
        <v>29809644815</v>
      </c>
      <c r="C31" s="10">
        <v>26106479994</v>
      </c>
      <c r="D31" s="27">
        <f>Table4[[#This Row],[Total Imports (£)]]-Table4[[#This Row],[Total Imports Excl Non-Monetary Gold (£)]]</f>
        <v>3703164821</v>
      </c>
    </row>
    <row r="32" spans="1:4" x14ac:dyDescent="0.25">
      <c r="A32" s="26">
        <v>43952</v>
      </c>
      <c r="B32" s="10">
        <v>29517414990</v>
      </c>
      <c r="C32" s="10">
        <v>25319930406</v>
      </c>
      <c r="D32" s="27">
        <f>Table4[[#This Row],[Total Imports (£)]]-Table4[[#This Row],[Total Imports Excl Non-Monetary Gold (£)]]</f>
        <v>4197484584</v>
      </c>
    </row>
    <row r="33" spans="1:4" x14ac:dyDescent="0.25">
      <c r="A33" s="26">
        <v>43983</v>
      </c>
      <c r="B33" s="10">
        <v>38780468203</v>
      </c>
      <c r="C33" s="10">
        <v>32081269192</v>
      </c>
      <c r="D33" s="27">
        <f>Table4[[#This Row],[Total Imports (£)]]-Table4[[#This Row],[Total Imports Excl Non-Monetary Gold (£)]]</f>
        <v>6699199011</v>
      </c>
    </row>
    <row r="34" spans="1:4" x14ac:dyDescent="0.25">
      <c r="A34" s="26">
        <v>44013</v>
      </c>
      <c r="B34" s="10">
        <v>40882547551</v>
      </c>
      <c r="C34" s="10">
        <v>34736548290</v>
      </c>
      <c r="D34" s="27">
        <f>Table4[[#This Row],[Total Imports (£)]]-Table4[[#This Row],[Total Imports Excl Non-Monetary Gold (£)]]</f>
        <v>6145999261</v>
      </c>
    </row>
    <row r="35" spans="1:4" x14ac:dyDescent="0.25">
      <c r="A35" s="26">
        <v>44044</v>
      </c>
      <c r="B35" s="10">
        <v>40720153819</v>
      </c>
      <c r="C35" s="10">
        <v>31889800453</v>
      </c>
      <c r="D35" s="27">
        <f>Table4[[#This Row],[Total Imports (£)]]-Table4[[#This Row],[Total Imports Excl Non-Monetary Gold (£)]]</f>
        <v>8830353366</v>
      </c>
    </row>
    <row r="36" spans="1:4" x14ac:dyDescent="0.25">
      <c r="A36" s="26">
        <v>44075</v>
      </c>
      <c r="B36" s="10">
        <v>50146113413</v>
      </c>
      <c r="C36" s="10">
        <v>39898068008</v>
      </c>
      <c r="D36" s="27">
        <f>Table4[[#This Row],[Total Imports (£)]]-Table4[[#This Row],[Total Imports Excl Non-Monetary Gold (£)]]</f>
        <v>10248045405</v>
      </c>
    </row>
    <row r="37" spans="1:4" x14ac:dyDescent="0.25">
      <c r="A37" s="26">
        <v>44105</v>
      </c>
      <c r="B37" s="10">
        <v>49535268622</v>
      </c>
      <c r="C37" s="10">
        <v>41796006792</v>
      </c>
      <c r="D37" s="27">
        <f>Table4[[#This Row],[Total Imports (£)]]-Table4[[#This Row],[Total Imports Excl Non-Monetary Gold (£)]]</f>
        <v>7739261830</v>
      </c>
    </row>
    <row r="38" spans="1:4" x14ac:dyDescent="0.25">
      <c r="A38" s="26">
        <v>44136</v>
      </c>
      <c r="B38" s="10">
        <v>48785406139</v>
      </c>
      <c r="C38" s="10">
        <v>42972661021</v>
      </c>
      <c r="D38" s="27">
        <f>Table4[[#This Row],[Total Imports (£)]]-Table4[[#This Row],[Total Imports Excl Non-Monetary Gold (£)]]</f>
        <v>5812745118</v>
      </c>
    </row>
    <row r="39" spans="1:4" x14ac:dyDescent="0.25">
      <c r="A39" s="26">
        <v>44166</v>
      </c>
      <c r="B39" s="10">
        <v>45191706199</v>
      </c>
      <c r="C39" s="10">
        <v>40457750816</v>
      </c>
      <c r="D39" s="27">
        <f>Table4[[#This Row],[Total Imports (£)]]-Table4[[#This Row],[Total Imports Excl Non-Monetary Gold (£)]]</f>
        <v>4733955383</v>
      </c>
    </row>
    <row r="40" spans="1:4" x14ac:dyDescent="0.25">
      <c r="A40" s="26">
        <v>44197</v>
      </c>
      <c r="B40" s="10">
        <v>35355922685</v>
      </c>
      <c r="C40" s="10">
        <v>31453035974</v>
      </c>
      <c r="D40" s="27">
        <f>Table4[[#This Row],[Total Imports (£)]]-Table4[[#This Row],[Total Imports Excl Non-Monetary Gold (£)]]</f>
        <v>3902886711</v>
      </c>
    </row>
    <row r="41" spans="1:4" x14ac:dyDescent="0.25">
      <c r="A41" s="26">
        <v>44228</v>
      </c>
      <c r="B41" s="10">
        <v>34964452119</v>
      </c>
      <c r="C41" s="10">
        <v>32740945388</v>
      </c>
      <c r="D41" s="27">
        <f>Table4[[#This Row],[Total Imports (£)]]-Table4[[#This Row],[Total Imports Excl Non-Monetary Gold (£)]]</f>
        <v>2223506731</v>
      </c>
    </row>
    <row r="42" spans="1:4" x14ac:dyDescent="0.25">
      <c r="A42" s="26">
        <v>44256</v>
      </c>
      <c r="B42" s="10">
        <v>41943032560</v>
      </c>
      <c r="C42" s="10">
        <v>39418751699</v>
      </c>
      <c r="D42" s="27">
        <f>Table4[[#This Row],[Total Imports (£)]]-Table4[[#This Row],[Total Imports Excl Non-Monetary Gold (£)]]</f>
        <v>2524280861</v>
      </c>
    </row>
    <row r="43" spans="1:4" x14ac:dyDescent="0.25">
      <c r="A43" s="26">
        <v>44287</v>
      </c>
      <c r="B43" s="10">
        <v>39204345022</v>
      </c>
      <c r="C43" s="10">
        <v>36716652837</v>
      </c>
      <c r="D43" s="27">
        <f>Table4[[#This Row],[Total Imports (£)]]-Table4[[#This Row],[Total Imports Excl Non-Monetary Gold (£)]]</f>
        <v>2487692185</v>
      </c>
    </row>
    <row r="44" spans="1:4" x14ac:dyDescent="0.25">
      <c r="A44" s="26">
        <v>44317</v>
      </c>
      <c r="B44" s="10">
        <v>39785420480</v>
      </c>
      <c r="C44" s="10">
        <v>35609419887</v>
      </c>
      <c r="D44" s="27">
        <f>Table4[[#This Row],[Total Imports (£)]]-Table4[[#This Row],[Total Imports Excl Non-Monetary Gold (£)]]</f>
        <v>4176000593</v>
      </c>
    </row>
    <row r="45" spans="1:4" x14ac:dyDescent="0.25">
      <c r="A45" s="26">
        <v>44348</v>
      </c>
      <c r="B45" s="10">
        <v>44987246355</v>
      </c>
      <c r="C45" s="10">
        <v>38879748545</v>
      </c>
      <c r="D45" s="27">
        <f>Table4[[#This Row],[Total Imports (£)]]-Table4[[#This Row],[Total Imports Excl Non-Monetary Gold (£)]]</f>
        <v>6107497810</v>
      </c>
    </row>
    <row r="46" spans="1:4" x14ac:dyDescent="0.25">
      <c r="A46" s="26">
        <v>44378</v>
      </c>
      <c r="B46" s="10">
        <v>42424450601</v>
      </c>
      <c r="C46" s="10">
        <v>38971729454</v>
      </c>
      <c r="D46" s="27">
        <f>Table4[[#This Row],[Total Imports (£)]]-Table4[[#This Row],[Total Imports Excl Non-Monetary Gold (£)]]</f>
        <v>3452721147</v>
      </c>
    </row>
    <row r="47" spans="1:4" x14ac:dyDescent="0.25">
      <c r="A47" s="26">
        <v>44409</v>
      </c>
      <c r="B47" s="10">
        <v>39750732137</v>
      </c>
      <c r="C47" s="10">
        <v>35798162443</v>
      </c>
      <c r="D47" s="27">
        <f>Table4[[#This Row],[Total Imports (£)]]-Table4[[#This Row],[Total Imports Excl Non-Monetary Gold (£)]]</f>
        <v>3952569694</v>
      </c>
    </row>
    <row r="48" spans="1:4" x14ac:dyDescent="0.25">
      <c r="A48" s="26">
        <v>44440</v>
      </c>
      <c r="B48" s="10">
        <v>45543152952</v>
      </c>
      <c r="C48" s="10">
        <v>42737091261</v>
      </c>
      <c r="D48" s="27">
        <f>Table4[[#This Row],[Total Imports (£)]]-Table4[[#This Row],[Total Imports Excl Non-Monetary Gold (£)]]</f>
        <v>2806061691</v>
      </c>
    </row>
    <row r="49" spans="1:4" x14ac:dyDescent="0.25">
      <c r="A49" s="26">
        <v>44470</v>
      </c>
      <c r="B49" s="10">
        <v>45649419451</v>
      </c>
      <c r="C49" s="10">
        <v>42640608715</v>
      </c>
      <c r="D49" s="27">
        <f>Table4[[#This Row],[Total Imports (£)]]-Table4[[#This Row],[Total Imports Excl Non-Monetary Gold (£)]]</f>
        <v>3008810736</v>
      </c>
    </row>
    <row r="51" spans="1:4" x14ac:dyDescent="0.25">
      <c r="A51" s="4" t="s">
        <v>11</v>
      </c>
    </row>
    <row r="52" spans="1:4" x14ac:dyDescent="0.25">
      <c r="A52" s="4" t="s">
        <v>54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showGridLines="0" workbookViewId="0"/>
  </sheetViews>
  <sheetFormatPr defaultColWidth="9.109375" defaultRowHeight="13.2" x14ac:dyDescent="0.25"/>
  <cols>
    <col min="1" max="1" width="15.6640625" style="5" bestFit="1" customWidth="1"/>
    <col min="2" max="2" width="17.6640625" style="5" customWidth="1"/>
    <col min="3" max="3" width="20.44140625" style="5" customWidth="1"/>
    <col min="4" max="4" width="16.6640625" style="5" customWidth="1"/>
    <col min="5" max="5" width="13.77734375" style="1" bestFit="1" customWidth="1"/>
    <col min="6" max="6" width="11.21875" style="1" bestFit="1" customWidth="1"/>
    <col min="7" max="10" width="12" style="1" bestFit="1" customWidth="1"/>
    <col min="11" max="11" width="15" style="1" bestFit="1" customWidth="1"/>
    <col min="12" max="12" width="15" style="8" bestFit="1" customWidth="1"/>
    <col min="13" max="16384" width="9.109375" style="1"/>
  </cols>
  <sheetData>
    <row r="1" spans="1:9" x14ac:dyDescent="0.25">
      <c r="A1" s="6" t="s">
        <v>37</v>
      </c>
    </row>
    <row r="2" spans="1:9" x14ac:dyDescent="0.25">
      <c r="A2" s="7"/>
    </row>
    <row r="3" spans="1:9" ht="39.6" x14ac:dyDescent="0.25">
      <c r="A3" s="28" t="s">
        <v>10</v>
      </c>
      <c r="B3" s="29" t="s">
        <v>9</v>
      </c>
      <c r="C3" s="30" t="s">
        <v>23</v>
      </c>
      <c r="D3" s="30" t="s">
        <v>25</v>
      </c>
      <c r="G3" s="5"/>
      <c r="I3" s="9"/>
    </row>
    <row r="4" spans="1:9" x14ac:dyDescent="0.25">
      <c r="A4" s="26">
        <v>43101</v>
      </c>
      <c r="B4" s="10">
        <v>29274222435</v>
      </c>
      <c r="C4" s="10">
        <v>27697548756</v>
      </c>
      <c r="D4" s="27">
        <v>1576673679</v>
      </c>
    </row>
    <row r="5" spans="1:9" x14ac:dyDescent="0.25">
      <c r="A5" s="26">
        <v>43132</v>
      </c>
      <c r="B5" s="10">
        <v>27444454309</v>
      </c>
      <c r="C5" s="10">
        <v>26993281149</v>
      </c>
      <c r="D5" s="27">
        <v>451173160</v>
      </c>
    </row>
    <row r="6" spans="1:9" x14ac:dyDescent="0.25">
      <c r="A6" s="26">
        <v>43160</v>
      </c>
      <c r="B6" s="10">
        <v>31626168895</v>
      </c>
      <c r="C6" s="10">
        <v>29590226279</v>
      </c>
      <c r="D6" s="27">
        <v>2035942616</v>
      </c>
    </row>
    <row r="7" spans="1:9" x14ac:dyDescent="0.25">
      <c r="A7" s="26">
        <v>43191</v>
      </c>
      <c r="B7" s="10">
        <v>28077312080</v>
      </c>
      <c r="C7" s="10">
        <v>26473155857</v>
      </c>
      <c r="D7" s="27">
        <v>1604156223</v>
      </c>
    </row>
    <row r="8" spans="1:9" x14ac:dyDescent="0.25">
      <c r="A8" s="26">
        <v>43221</v>
      </c>
      <c r="B8" s="10">
        <v>30247775581</v>
      </c>
      <c r="C8" s="10">
        <v>28141105761</v>
      </c>
      <c r="D8" s="27">
        <v>2106669820</v>
      </c>
    </row>
    <row r="9" spans="1:9" x14ac:dyDescent="0.25">
      <c r="A9" s="26">
        <v>43252</v>
      </c>
      <c r="B9" s="10">
        <v>31863221016</v>
      </c>
      <c r="C9" s="10">
        <v>28737081830</v>
      </c>
      <c r="D9" s="27">
        <v>3126139186</v>
      </c>
    </row>
    <row r="10" spans="1:9" x14ac:dyDescent="0.25">
      <c r="A10" s="26">
        <v>43282</v>
      </c>
      <c r="B10" s="10">
        <v>31950623220</v>
      </c>
      <c r="C10" s="10">
        <v>28763689550</v>
      </c>
      <c r="D10" s="27">
        <v>3186933670</v>
      </c>
    </row>
    <row r="11" spans="1:9" x14ac:dyDescent="0.25">
      <c r="A11" s="26">
        <v>43313</v>
      </c>
      <c r="B11" s="10">
        <v>31426710150</v>
      </c>
      <c r="C11" s="10">
        <v>27344839743</v>
      </c>
      <c r="D11" s="27">
        <v>4081870407</v>
      </c>
    </row>
    <row r="12" spans="1:9" x14ac:dyDescent="0.25">
      <c r="A12" s="26">
        <v>43344</v>
      </c>
      <c r="B12" s="10">
        <v>32242832653</v>
      </c>
      <c r="C12" s="10">
        <v>28789877522</v>
      </c>
      <c r="D12" s="27">
        <v>3452955131</v>
      </c>
    </row>
    <row r="13" spans="1:9" x14ac:dyDescent="0.25">
      <c r="A13" s="26">
        <v>43374</v>
      </c>
      <c r="B13" s="10">
        <v>33222678176</v>
      </c>
      <c r="C13" s="10">
        <v>31489549525</v>
      </c>
      <c r="D13" s="27">
        <v>1733128651</v>
      </c>
    </row>
    <row r="14" spans="1:9" x14ac:dyDescent="0.25">
      <c r="A14" s="26">
        <v>43405</v>
      </c>
      <c r="B14" s="10">
        <v>30655041858</v>
      </c>
      <c r="C14" s="10">
        <v>30022116730</v>
      </c>
      <c r="D14" s="27">
        <v>632925128</v>
      </c>
    </row>
    <row r="15" spans="1:9" x14ac:dyDescent="0.25">
      <c r="A15" s="26">
        <v>43435</v>
      </c>
      <c r="B15" s="10">
        <v>26350899009</v>
      </c>
      <c r="C15" s="10">
        <v>26147226044</v>
      </c>
      <c r="D15" s="27">
        <v>203672965</v>
      </c>
    </row>
    <row r="16" spans="1:9" x14ac:dyDescent="0.25">
      <c r="A16" s="26">
        <v>43466</v>
      </c>
      <c r="B16" s="10">
        <v>28794620206</v>
      </c>
      <c r="C16" s="10">
        <v>27970188890</v>
      </c>
      <c r="D16" s="27">
        <f>Table3[[#This Row],[Total Exports (£)]]-Table3[[#This Row],[Total Exports Excl Non-Monetary Gold (£)]]</f>
        <v>824431316</v>
      </c>
    </row>
    <row r="17" spans="1:4" x14ac:dyDescent="0.25">
      <c r="A17" s="26">
        <v>43497</v>
      </c>
      <c r="B17" s="10">
        <v>29313862808</v>
      </c>
      <c r="C17" s="10">
        <v>28360096413</v>
      </c>
      <c r="D17" s="27">
        <f>Table3[[#This Row],[Total Exports (£)]]-Table3[[#This Row],[Total Exports Excl Non-Monetary Gold (£)]]</f>
        <v>953766395</v>
      </c>
    </row>
    <row r="18" spans="1:4" x14ac:dyDescent="0.25">
      <c r="A18" s="26">
        <v>43525</v>
      </c>
      <c r="B18" s="10">
        <v>33172735184</v>
      </c>
      <c r="C18" s="10">
        <v>31913666075</v>
      </c>
      <c r="D18" s="27">
        <f>Table3[[#This Row],[Total Exports (£)]]-Table3[[#This Row],[Total Exports Excl Non-Monetary Gold (£)]]</f>
        <v>1259069109</v>
      </c>
    </row>
    <row r="19" spans="1:4" x14ac:dyDescent="0.25">
      <c r="A19" s="26">
        <v>43556</v>
      </c>
      <c r="B19" s="10">
        <v>29288639542</v>
      </c>
      <c r="C19" s="10">
        <v>26341434015</v>
      </c>
      <c r="D19" s="27">
        <f>Table3[[#This Row],[Total Exports (£)]]-Table3[[#This Row],[Total Exports Excl Non-Monetary Gold (£)]]</f>
        <v>2947205527</v>
      </c>
    </row>
    <row r="20" spans="1:4" x14ac:dyDescent="0.25">
      <c r="A20" s="26">
        <v>43586</v>
      </c>
      <c r="B20" s="10">
        <v>30646699383</v>
      </c>
      <c r="C20" s="10">
        <v>28437323431</v>
      </c>
      <c r="D20" s="27">
        <f>Table3[[#This Row],[Total Exports (£)]]-Table3[[#This Row],[Total Exports Excl Non-Monetary Gold (£)]]</f>
        <v>2209375952</v>
      </c>
    </row>
    <row r="21" spans="1:4" x14ac:dyDescent="0.25">
      <c r="A21" s="26">
        <v>43617</v>
      </c>
      <c r="B21" s="10">
        <v>29412217899</v>
      </c>
      <c r="C21" s="10">
        <v>27530668121</v>
      </c>
      <c r="D21" s="27">
        <f>Table3[[#This Row],[Total Exports (£)]]-Table3[[#This Row],[Total Exports Excl Non-Monetary Gold (£)]]</f>
        <v>1881549778</v>
      </c>
    </row>
    <row r="22" spans="1:4" x14ac:dyDescent="0.25">
      <c r="A22" s="26">
        <v>43647</v>
      </c>
      <c r="B22" s="10">
        <v>29576179608</v>
      </c>
      <c r="C22" s="10">
        <v>29048065902</v>
      </c>
      <c r="D22" s="27">
        <f>Table3[[#This Row],[Total Exports (£)]]-Table3[[#This Row],[Total Exports Excl Non-Monetary Gold (£)]]</f>
        <v>528113706</v>
      </c>
    </row>
    <row r="23" spans="1:4" x14ac:dyDescent="0.25">
      <c r="A23" s="26">
        <v>43678</v>
      </c>
      <c r="B23" s="10">
        <v>27114527229</v>
      </c>
      <c r="C23" s="10">
        <v>26478345686</v>
      </c>
      <c r="D23" s="27">
        <f>Table3[[#This Row],[Total Exports (£)]]-Table3[[#This Row],[Total Exports Excl Non-Monetary Gold (£)]]</f>
        <v>636181543</v>
      </c>
    </row>
    <row r="24" spans="1:4" x14ac:dyDescent="0.25">
      <c r="A24" s="26">
        <v>43709</v>
      </c>
      <c r="B24" s="10">
        <v>30302874377</v>
      </c>
      <c r="C24" s="10">
        <v>29295191161</v>
      </c>
      <c r="D24" s="27">
        <f>Table3[[#This Row],[Total Exports (£)]]-Table3[[#This Row],[Total Exports Excl Non-Monetary Gold (£)]]</f>
        <v>1007683216</v>
      </c>
    </row>
    <row r="25" spans="1:4" x14ac:dyDescent="0.25">
      <c r="A25" s="26">
        <v>43739</v>
      </c>
      <c r="B25" s="10">
        <v>33140609813</v>
      </c>
      <c r="C25" s="10">
        <v>31603773038</v>
      </c>
      <c r="D25" s="27">
        <f>Table3[[#This Row],[Total Exports (£)]]-Table3[[#This Row],[Total Exports Excl Non-Monetary Gold (£)]]</f>
        <v>1536836775</v>
      </c>
    </row>
    <row r="26" spans="1:4" x14ac:dyDescent="0.25">
      <c r="A26" s="26">
        <v>43770</v>
      </c>
      <c r="B26" s="10">
        <v>29156919419</v>
      </c>
      <c r="C26" s="10">
        <v>27300904450</v>
      </c>
      <c r="D26" s="27">
        <f>Table3[[#This Row],[Total Exports (£)]]-Table3[[#This Row],[Total Exports Excl Non-Monetary Gold (£)]]</f>
        <v>1856014969</v>
      </c>
    </row>
    <row r="27" spans="1:4" x14ac:dyDescent="0.25">
      <c r="A27" s="26">
        <v>43800</v>
      </c>
      <c r="B27" s="10">
        <v>30102858420</v>
      </c>
      <c r="C27" s="10">
        <v>26985623358</v>
      </c>
      <c r="D27" s="27">
        <f>Table3[[#This Row],[Total Exports (£)]]-Table3[[#This Row],[Total Exports Excl Non-Monetary Gold (£)]]</f>
        <v>3117235062</v>
      </c>
    </row>
    <row r="28" spans="1:4" x14ac:dyDescent="0.25">
      <c r="A28" s="26">
        <v>43831</v>
      </c>
      <c r="B28" s="10">
        <v>27779498422</v>
      </c>
      <c r="C28" s="10">
        <v>26759913258</v>
      </c>
      <c r="D28" s="27">
        <f>Table3[[#This Row],[Total Exports (£)]]-Table3[[#This Row],[Total Exports Excl Non-Monetary Gold (£)]]</f>
        <v>1019585164</v>
      </c>
    </row>
    <row r="29" spans="1:4" x14ac:dyDescent="0.25">
      <c r="A29" s="26">
        <v>43862</v>
      </c>
      <c r="B29" s="10">
        <v>26945779498</v>
      </c>
      <c r="C29" s="10">
        <v>26106350561</v>
      </c>
      <c r="D29" s="27">
        <f>Table3[[#This Row],[Total Exports (£)]]-Table3[[#This Row],[Total Exports Excl Non-Monetary Gold (£)]]</f>
        <v>839428937</v>
      </c>
    </row>
    <row r="30" spans="1:4" x14ac:dyDescent="0.25">
      <c r="A30" s="26">
        <v>43891</v>
      </c>
      <c r="B30" s="10">
        <v>28191036034</v>
      </c>
      <c r="C30" s="10">
        <v>25842760707</v>
      </c>
      <c r="D30" s="27">
        <f>Table3[[#This Row],[Total Exports (£)]]-Table3[[#This Row],[Total Exports Excl Non-Monetary Gold (£)]]</f>
        <v>2348275327</v>
      </c>
    </row>
    <row r="31" spans="1:4" x14ac:dyDescent="0.25">
      <c r="A31" s="26">
        <v>43922</v>
      </c>
      <c r="B31" s="10">
        <v>23690690896</v>
      </c>
      <c r="C31" s="10">
        <v>18818850179</v>
      </c>
      <c r="D31" s="27">
        <f>Table3[[#This Row],[Total Exports (£)]]-Table3[[#This Row],[Total Exports Excl Non-Monetary Gold (£)]]</f>
        <v>4871840717</v>
      </c>
    </row>
    <row r="32" spans="1:4" x14ac:dyDescent="0.25">
      <c r="A32" s="26">
        <v>43952</v>
      </c>
      <c r="B32" s="10">
        <v>21510790580</v>
      </c>
      <c r="C32" s="10">
        <v>18922077645</v>
      </c>
      <c r="D32" s="27">
        <f>Table3[[#This Row],[Total Exports (£)]]-Table3[[#This Row],[Total Exports Excl Non-Monetary Gold (£)]]</f>
        <v>2588712935</v>
      </c>
    </row>
    <row r="33" spans="1:4" x14ac:dyDescent="0.25">
      <c r="A33" s="26">
        <v>43983</v>
      </c>
      <c r="B33" s="10">
        <v>24193768871</v>
      </c>
      <c r="C33" s="10">
        <v>22942468531</v>
      </c>
      <c r="D33" s="27">
        <f>Table3[[#This Row],[Total Exports (£)]]-Table3[[#This Row],[Total Exports Excl Non-Monetary Gold (£)]]</f>
        <v>1251300340</v>
      </c>
    </row>
    <row r="34" spans="1:4" x14ac:dyDescent="0.25">
      <c r="A34" s="26">
        <v>44013</v>
      </c>
      <c r="B34" s="10">
        <v>25117250078</v>
      </c>
      <c r="C34" s="10">
        <v>24214013443</v>
      </c>
      <c r="D34" s="27">
        <f>Table3[[#This Row],[Total Exports (£)]]-Table3[[#This Row],[Total Exports Excl Non-Monetary Gold (£)]]</f>
        <v>903236635</v>
      </c>
    </row>
    <row r="35" spans="1:4" x14ac:dyDescent="0.25">
      <c r="A35" s="26">
        <v>44044</v>
      </c>
      <c r="B35" s="10">
        <v>22839825747</v>
      </c>
      <c r="C35" s="10">
        <v>22251293261</v>
      </c>
      <c r="D35" s="27">
        <f>Table3[[#This Row],[Total Exports (£)]]-Table3[[#This Row],[Total Exports Excl Non-Monetary Gold (£)]]</f>
        <v>588532486</v>
      </c>
    </row>
    <row r="36" spans="1:4" x14ac:dyDescent="0.25">
      <c r="A36" s="26">
        <v>44075</v>
      </c>
      <c r="B36" s="10">
        <v>25777686544</v>
      </c>
      <c r="C36" s="10">
        <v>25447793659</v>
      </c>
      <c r="D36" s="27">
        <f>Table3[[#This Row],[Total Exports (£)]]-Table3[[#This Row],[Total Exports Excl Non-Monetary Gold (£)]]</f>
        <v>329892885</v>
      </c>
    </row>
    <row r="37" spans="1:4" x14ac:dyDescent="0.25">
      <c r="A37" s="26">
        <v>44105</v>
      </c>
      <c r="B37" s="10">
        <v>28296911129</v>
      </c>
      <c r="C37" s="10">
        <v>27608234584</v>
      </c>
      <c r="D37" s="27">
        <f>Table3[[#This Row],[Total Exports (£)]]-Table3[[#This Row],[Total Exports Excl Non-Monetary Gold (£)]]</f>
        <v>688676545</v>
      </c>
    </row>
    <row r="38" spans="1:4" x14ac:dyDescent="0.25">
      <c r="A38" s="26">
        <v>44136</v>
      </c>
      <c r="B38" s="10">
        <v>28207997505</v>
      </c>
      <c r="C38" s="10">
        <v>27641846727</v>
      </c>
      <c r="D38" s="27">
        <f>Table3[[#This Row],[Total Exports (£)]]-Table3[[#This Row],[Total Exports Excl Non-Monetary Gold (£)]]</f>
        <v>566150778</v>
      </c>
    </row>
    <row r="39" spans="1:4" x14ac:dyDescent="0.25">
      <c r="A39" s="26">
        <v>44166</v>
      </c>
      <c r="B39" s="10">
        <v>28459153020</v>
      </c>
      <c r="C39" s="10">
        <v>27333597395</v>
      </c>
      <c r="D39" s="27">
        <f>Table3[[#This Row],[Total Exports (£)]]-Table3[[#This Row],[Total Exports Excl Non-Monetary Gold (£)]]</f>
        <v>1125555625</v>
      </c>
    </row>
    <row r="40" spans="1:4" x14ac:dyDescent="0.25">
      <c r="A40" s="26">
        <v>44197</v>
      </c>
      <c r="B40" s="10">
        <v>20108339067</v>
      </c>
      <c r="C40" s="10">
        <v>18969113719</v>
      </c>
      <c r="D40" s="27">
        <f>Table3[[#This Row],[Total Exports (£)]]-Table3[[#This Row],[Total Exports Excl Non-Monetary Gold (£)]]</f>
        <v>1139225348</v>
      </c>
    </row>
    <row r="41" spans="1:4" x14ac:dyDescent="0.25">
      <c r="A41" s="26">
        <v>44228</v>
      </c>
      <c r="B41" s="10">
        <v>26414393365</v>
      </c>
      <c r="C41" s="10">
        <v>23355557358</v>
      </c>
      <c r="D41" s="27">
        <f>Table3[[#This Row],[Total Exports (£)]]-Table3[[#This Row],[Total Exports Excl Non-Monetary Gold (£)]]</f>
        <v>3058836007</v>
      </c>
    </row>
    <row r="42" spans="1:4" x14ac:dyDescent="0.25">
      <c r="A42" s="26">
        <v>44256</v>
      </c>
      <c r="B42" s="10">
        <v>34856577202</v>
      </c>
      <c r="C42" s="10">
        <v>28802501264</v>
      </c>
      <c r="D42" s="27">
        <f>Table3[[#This Row],[Total Exports (£)]]-Table3[[#This Row],[Total Exports Excl Non-Monetary Gold (£)]]</f>
        <v>6054075938</v>
      </c>
    </row>
    <row r="43" spans="1:4" x14ac:dyDescent="0.25">
      <c r="A43" s="26">
        <v>44287</v>
      </c>
      <c r="B43" s="10">
        <v>27144304022</v>
      </c>
      <c r="C43" s="10">
        <v>24983134392</v>
      </c>
      <c r="D43" s="27">
        <f>Table3[[#This Row],[Total Exports (£)]]-Table3[[#This Row],[Total Exports Excl Non-Monetary Gold (£)]]</f>
        <v>2161169630</v>
      </c>
    </row>
    <row r="44" spans="1:4" x14ac:dyDescent="0.25">
      <c r="A44" s="26">
        <v>44317</v>
      </c>
      <c r="B44" s="10">
        <v>27113657176</v>
      </c>
      <c r="C44" s="10">
        <v>26140589354</v>
      </c>
      <c r="D44" s="27">
        <f>Table3[[#This Row],[Total Exports (£)]]-Table3[[#This Row],[Total Exports Excl Non-Monetary Gold (£)]]</f>
        <v>973067822</v>
      </c>
    </row>
    <row r="45" spans="1:4" x14ac:dyDescent="0.25">
      <c r="A45" s="26">
        <v>44348</v>
      </c>
      <c r="B45" s="10">
        <v>27142026651</v>
      </c>
      <c r="C45" s="10">
        <v>25940062696</v>
      </c>
      <c r="D45" s="27">
        <f>Table3[[#This Row],[Total Exports (£)]]-Table3[[#This Row],[Total Exports Excl Non-Monetary Gold (£)]]</f>
        <v>1201963955</v>
      </c>
    </row>
    <row r="46" spans="1:4" x14ac:dyDescent="0.25">
      <c r="A46" s="26">
        <v>44378</v>
      </c>
      <c r="B46" s="10">
        <v>26842217562</v>
      </c>
      <c r="C46" s="10">
        <v>26307097424</v>
      </c>
      <c r="D46" s="27">
        <f>Table3[[#This Row],[Total Exports (£)]]-Table3[[#This Row],[Total Exports Excl Non-Monetary Gold (£)]]</f>
        <v>535120138</v>
      </c>
    </row>
    <row r="47" spans="1:4" x14ac:dyDescent="0.25">
      <c r="A47" s="26">
        <v>44409</v>
      </c>
      <c r="B47" s="10">
        <v>24052628865</v>
      </c>
      <c r="C47" s="10">
        <v>23327402726</v>
      </c>
      <c r="D47" s="27">
        <f>Table3[[#This Row],[Total Exports (£)]]-Table3[[#This Row],[Total Exports Excl Non-Monetary Gold (£)]]</f>
        <v>725226139</v>
      </c>
    </row>
    <row r="48" spans="1:4" x14ac:dyDescent="0.25">
      <c r="A48" s="26">
        <v>44440</v>
      </c>
      <c r="B48" s="10">
        <v>28729670514</v>
      </c>
      <c r="C48" s="10">
        <v>26118359996</v>
      </c>
      <c r="D48" s="27">
        <f>Table3[[#This Row],[Total Exports (£)]]-Table3[[#This Row],[Total Exports Excl Non-Monetary Gold (£)]]</f>
        <v>2611310518</v>
      </c>
    </row>
    <row r="49" spans="1:4" x14ac:dyDescent="0.25">
      <c r="A49" s="26">
        <v>44470</v>
      </c>
      <c r="B49" s="10">
        <v>33762680809</v>
      </c>
      <c r="C49" s="10">
        <v>28633030126</v>
      </c>
      <c r="D49" s="27">
        <f>Table3[[#This Row],[Total Exports (£)]]-Table3[[#This Row],[Total Exports Excl Non-Monetary Gold (£)]]</f>
        <v>5129650683</v>
      </c>
    </row>
    <row r="51" spans="1:4" x14ac:dyDescent="0.25">
      <c r="A51" s="4" t="s">
        <v>11</v>
      </c>
    </row>
    <row r="52" spans="1:4" x14ac:dyDescent="0.25">
      <c r="A52" s="4" t="s">
        <v>54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showGridLines="0" workbookViewId="0"/>
  </sheetViews>
  <sheetFormatPr defaultColWidth="9.109375" defaultRowHeight="13.2" x14ac:dyDescent="0.25"/>
  <cols>
    <col min="1" max="1" width="20.21875" style="5" customWidth="1"/>
    <col min="2" max="2" width="17.6640625" style="5" customWidth="1"/>
    <col min="3" max="3" width="20" style="5" customWidth="1"/>
    <col min="4" max="4" width="16.44140625" style="5" customWidth="1"/>
    <col min="5" max="16384" width="9.109375" style="5"/>
  </cols>
  <sheetData>
    <row r="1" spans="1:4" x14ac:dyDescent="0.25">
      <c r="A1" s="6" t="s">
        <v>59</v>
      </c>
    </row>
    <row r="2" spans="1:4" x14ac:dyDescent="0.25">
      <c r="A2" s="7"/>
    </row>
    <row r="3" spans="1:4" ht="39.6" x14ac:dyDescent="0.25">
      <c r="A3" s="25" t="s">
        <v>41</v>
      </c>
      <c r="B3" s="21" t="s">
        <v>8</v>
      </c>
      <c r="C3" s="21" t="s">
        <v>22</v>
      </c>
      <c r="D3" s="22" t="s">
        <v>24</v>
      </c>
    </row>
    <row r="4" spans="1:4" x14ac:dyDescent="0.25">
      <c r="A4" s="11" t="s">
        <v>40</v>
      </c>
      <c r="B4" s="12">
        <v>1819647668</v>
      </c>
      <c r="C4" s="12">
        <v>565720071</v>
      </c>
      <c r="D4" s="24">
        <v>1253927597</v>
      </c>
    </row>
    <row r="5" spans="1:4" x14ac:dyDescent="0.25">
      <c r="A5" s="11" t="s">
        <v>4</v>
      </c>
      <c r="B5" s="12">
        <v>3793737101</v>
      </c>
      <c r="C5" s="12">
        <v>3168994870</v>
      </c>
      <c r="D5" s="24">
        <v>624742231</v>
      </c>
    </row>
    <row r="6" spans="1:4" x14ac:dyDescent="0.25">
      <c r="A6" s="11" t="s">
        <v>0</v>
      </c>
      <c r="B6" s="12">
        <v>923265493</v>
      </c>
      <c r="C6" s="12">
        <v>407583831</v>
      </c>
      <c r="D6" s="24">
        <v>515681662</v>
      </c>
    </row>
    <row r="7" spans="1:4" x14ac:dyDescent="0.25">
      <c r="A7" s="11" t="s">
        <v>49</v>
      </c>
      <c r="B7" s="12">
        <v>249355882</v>
      </c>
      <c r="C7" s="12">
        <v>44743026</v>
      </c>
      <c r="D7" s="24">
        <v>204612856</v>
      </c>
    </row>
    <row r="8" spans="1:4" x14ac:dyDescent="0.25">
      <c r="A8" s="11" t="s">
        <v>42</v>
      </c>
      <c r="B8" s="12">
        <v>203525851</v>
      </c>
      <c r="C8" s="12">
        <v>82947871</v>
      </c>
      <c r="D8" s="24">
        <v>120577980</v>
      </c>
    </row>
    <row r="9" spans="1:4" x14ac:dyDescent="0.25">
      <c r="A9" s="11" t="s">
        <v>27</v>
      </c>
      <c r="B9" s="12">
        <v>1173938902</v>
      </c>
      <c r="C9" s="12">
        <v>1097048479</v>
      </c>
      <c r="D9" s="24">
        <v>76890423</v>
      </c>
    </row>
    <row r="10" spans="1:4" x14ac:dyDescent="0.25">
      <c r="A10" s="11" t="s">
        <v>2</v>
      </c>
      <c r="B10" s="12">
        <v>246583381</v>
      </c>
      <c r="C10" s="12">
        <v>193487901</v>
      </c>
      <c r="D10" s="24">
        <v>53095480</v>
      </c>
    </row>
    <row r="11" spans="1:4" x14ac:dyDescent="0.25">
      <c r="A11" s="11" t="s">
        <v>44</v>
      </c>
      <c r="B11" s="12">
        <v>592439509</v>
      </c>
      <c r="C11" s="12">
        <v>550498722</v>
      </c>
      <c r="D11" s="24">
        <v>41940787</v>
      </c>
    </row>
    <row r="12" spans="1:4" x14ac:dyDescent="0.25">
      <c r="A12" s="11" t="s">
        <v>55</v>
      </c>
      <c r="B12" s="12">
        <v>1271748557</v>
      </c>
      <c r="C12" s="12">
        <v>1234196830</v>
      </c>
      <c r="D12" s="24">
        <v>37551727</v>
      </c>
    </row>
    <row r="13" spans="1:4" x14ac:dyDescent="0.25">
      <c r="A13" s="11" t="s">
        <v>30</v>
      </c>
      <c r="B13" s="12">
        <v>580744416</v>
      </c>
      <c r="C13" s="12">
        <v>551198749</v>
      </c>
      <c r="D13" s="24">
        <v>29545667</v>
      </c>
    </row>
    <row r="14" spans="1:4" x14ac:dyDescent="0.25">
      <c r="A14" s="11" t="s">
        <v>3</v>
      </c>
      <c r="B14" s="12">
        <v>866610375</v>
      </c>
      <c r="C14" s="12">
        <v>844560369</v>
      </c>
      <c r="D14" s="24">
        <v>22050006</v>
      </c>
    </row>
    <row r="15" spans="1:4" x14ac:dyDescent="0.25">
      <c r="A15" s="11" t="s">
        <v>26</v>
      </c>
      <c r="B15" s="12">
        <v>4804981101</v>
      </c>
      <c r="C15" s="12">
        <v>4791121135</v>
      </c>
      <c r="D15" s="24">
        <v>13859966</v>
      </c>
    </row>
    <row r="16" spans="1:4" x14ac:dyDescent="0.25">
      <c r="A16" s="11" t="s">
        <v>34</v>
      </c>
      <c r="B16" s="12">
        <v>1578071802</v>
      </c>
      <c r="C16" s="12">
        <v>1571641185</v>
      </c>
      <c r="D16" s="24">
        <v>6430617</v>
      </c>
    </row>
    <row r="17" spans="1:4" x14ac:dyDescent="0.25">
      <c r="A17" s="11" t="s">
        <v>39</v>
      </c>
      <c r="B17" s="12">
        <v>15255795</v>
      </c>
      <c r="C17" s="12">
        <v>12588306</v>
      </c>
      <c r="D17" s="24">
        <v>2667489</v>
      </c>
    </row>
    <row r="18" spans="1:4" x14ac:dyDescent="0.25">
      <c r="A18" s="11" t="s">
        <v>46</v>
      </c>
      <c r="B18" s="12">
        <v>222368897</v>
      </c>
      <c r="C18" s="12">
        <v>221327198</v>
      </c>
      <c r="D18" s="24">
        <v>1041699</v>
      </c>
    </row>
    <row r="19" spans="1:4" x14ac:dyDescent="0.25">
      <c r="A19" s="11" t="s">
        <v>29</v>
      </c>
      <c r="B19" s="12">
        <v>277631859</v>
      </c>
      <c r="C19" s="12">
        <v>276746070</v>
      </c>
      <c r="D19" s="24">
        <v>885789</v>
      </c>
    </row>
    <row r="20" spans="1:4" x14ac:dyDescent="0.25">
      <c r="A20" s="11" t="s">
        <v>32</v>
      </c>
      <c r="B20" s="12">
        <v>1092866069</v>
      </c>
      <c r="C20" s="12">
        <v>1092033798</v>
      </c>
      <c r="D20" s="24">
        <v>832271</v>
      </c>
    </row>
    <row r="21" spans="1:4" x14ac:dyDescent="0.25">
      <c r="A21" s="11" t="s">
        <v>5</v>
      </c>
      <c r="B21" s="12">
        <v>305888348</v>
      </c>
      <c r="C21" s="12">
        <v>305262560</v>
      </c>
      <c r="D21" s="24">
        <v>625788</v>
      </c>
    </row>
    <row r="22" spans="1:4" x14ac:dyDescent="0.25">
      <c r="A22" s="11" t="s">
        <v>31</v>
      </c>
      <c r="B22" s="12">
        <v>2141427467</v>
      </c>
      <c r="C22" s="12">
        <v>2140898211</v>
      </c>
      <c r="D22" s="24">
        <v>529256</v>
      </c>
    </row>
    <row r="23" spans="1:4" x14ac:dyDescent="0.25">
      <c r="A23" s="11" t="s">
        <v>58</v>
      </c>
      <c r="B23" s="12">
        <v>82376605</v>
      </c>
      <c r="C23" s="12">
        <v>81931478</v>
      </c>
      <c r="D23" s="24">
        <v>445127</v>
      </c>
    </row>
    <row r="24" spans="1:4" x14ac:dyDescent="0.25">
      <c r="A24" s="11" t="s">
        <v>6</v>
      </c>
      <c r="B24" s="12">
        <v>5367997351</v>
      </c>
      <c r="C24" s="12">
        <v>5367667951</v>
      </c>
      <c r="D24" s="24">
        <v>329400</v>
      </c>
    </row>
    <row r="25" spans="1:4" x14ac:dyDescent="0.25">
      <c r="A25" s="11" t="s">
        <v>61</v>
      </c>
      <c r="B25" s="12">
        <v>33773912</v>
      </c>
      <c r="C25" s="12">
        <v>33573971</v>
      </c>
      <c r="D25" s="24">
        <v>199941</v>
      </c>
    </row>
    <row r="26" spans="1:4" x14ac:dyDescent="0.25">
      <c r="A26" s="11" t="s">
        <v>43</v>
      </c>
      <c r="B26" s="12">
        <v>297613899</v>
      </c>
      <c r="C26" s="12">
        <v>297478606</v>
      </c>
      <c r="D26" s="24">
        <v>135293</v>
      </c>
    </row>
    <row r="27" spans="1:4" x14ac:dyDescent="0.25">
      <c r="A27" s="11" t="s">
        <v>36</v>
      </c>
      <c r="B27" s="12">
        <v>2059201148</v>
      </c>
      <c r="C27" s="12">
        <v>2059130922</v>
      </c>
      <c r="D27" s="24">
        <v>70226</v>
      </c>
    </row>
    <row r="28" spans="1:4" x14ac:dyDescent="0.25">
      <c r="A28" s="11" t="s">
        <v>35</v>
      </c>
      <c r="B28" s="12">
        <v>366453042</v>
      </c>
      <c r="C28" s="12">
        <v>366405844</v>
      </c>
      <c r="D28" s="24">
        <v>47198</v>
      </c>
    </row>
    <row r="29" spans="1:4" x14ac:dyDescent="0.25">
      <c r="A29" s="11" t="s">
        <v>33</v>
      </c>
      <c r="B29" s="12">
        <v>2879828941</v>
      </c>
      <c r="C29" s="12">
        <v>2879787719</v>
      </c>
      <c r="D29" s="24">
        <v>41222</v>
      </c>
    </row>
    <row r="30" spans="1:4" x14ac:dyDescent="0.25">
      <c r="A30" s="11" t="s">
        <v>62</v>
      </c>
      <c r="B30" s="12">
        <v>20747477</v>
      </c>
      <c r="C30" s="12">
        <v>20708784</v>
      </c>
      <c r="D30" s="24">
        <v>38693</v>
      </c>
    </row>
    <row r="31" spans="1:4" x14ac:dyDescent="0.25">
      <c r="A31" s="31" t="s">
        <v>1</v>
      </c>
      <c r="B31" s="12">
        <v>163295126</v>
      </c>
      <c r="C31" s="12">
        <v>163282174</v>
      </c>
      <c r="D31" s="24">
        <v>12952</v>
      </c>
    </row>
    <row r="32" spans="1:4" x14ac:dyDescent="0.25">
      <c r="A32" s="31" t="s">
        <v>7</v>
      </c>
      <c r="B32" s="12">
        <v>684324113</v>
      </c>
      <c r="C32" s="12">
        <v>684322720</v>
      </c>
      <c r="D32" s="24">
        <v>1393</v>
      </c>
    </row>
    <row r="34" spans="1:1" x14ac:dyDescent="0.25">
      <c r="A34" s="4" t="s">
        <v>11</v>
      </c>
    </row>
    <row r="35" spans="1:1" x14ac:dyDescent="0.25">
      <c r="A35" s="4" t="s">
        <v>54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1"/>
  <sheetViews>
    <sheetView showGridLines="0" workbookViewId="0"/>
  </sheetViews>
  <sheetFormatPr defaultColWidth="9.109375" defaultRowHeight="13.2" x14ac:dyDescent="0.25"/>
  <cols>
    <col min="1" max="1" width="21.5546875" style="5" customWidth="1"/>
    <col min="2" max="2" width="17.6640625" style="5" customWidth="1"/>
    <col min="3" max="3" width="20.5546875" style="5" customWidth="1"/>
    <col min="4" max="4" width="17.77734375" style="5" customWidth="1"/>
    <col min="5" max="16384" width="9.109375" style="5"/>
  </cols>
  <sheetData>
    <row r="1" spans="1:4" x14ac:dyDescent="0.25">
      <c r="A1" s="6" t="s">
        <v>60</v>
      </c>
    </row>
    <row r="2" spans="1:4" x14ac:dyDescent="0.25">
      <c r="A2" s="7"/>
    </row>
    <row r="3" spans="1:4" ht="39.299999999999997" customHeight="1" x14ac:dyDescent="0.25">
      <c r="A3" s="20" t="s">
        <v>41</v>
      </c>
      <c r="B3" s="21" t="s">
        <v>9</v>
      </c>
      <c r="C3" s="22" t="s">
        <v>23</v>
      </c>
      <c r="D3" s="23" t="s">
        <v>25</v>
      </c>
    </row>
    <row r="4" spans="1:4" x14ac:dyDescent="0.25">
      <c r="A4" s="11" t="s">
        <v>3</v>
      </c>
      <c r="B4" s="10">
        <v>4682166097</v>
      </c>
      <c r="C4" s="10">
        <v>512488226</v>
      </c>
      <c r="D4" s="10">
        <v>4169677871</v>
      </c>
    </row>
    <row r="5" spans="1:4" x14ac:dyDescent="0.25">
      <c r="A5" s="11" t="s">
        <v>46</v>
      </c>
      <c r="B5" s="10">
        <v>735106536</v>
      </c>
      <c r="C5" s="10">
        <v>321175098</v>
      </c>
      <c r="D5" s="10">
        <v>413931438</v>
      </c>
    </row>
    <row r="6" spans="1:4" x14ac:dyDescent="0.25">
      <c r="A6" s="11" t="s">
        <v>7</v>
      </c>
      <c r="B6" s="10">
        <v>719906883</v>
      </c>
      <c r="C6" s="10">
        <v>525989983</v>
      </c>
      <c r="D6" s="10">
        <v>193916900</v>
      </c>
    </row>
    <row r="7" spans="1:4" x14ac:dyDescent="0.25">
      <c r="A7" s="11" t="s">
        <v>26</v>
      </c>
      <c r="B7" s="10">
        <v>2514475688</v>
      </c>
      <c r="C7" s="10">
        <v>2379816828</v>
      </c>
      <c r="D7" s="10">
        <v>134658860</v>
      </c>
    </row>
    <row r="8" spans="1:4" x14ac:dyDescent="0.25">
      <c r="A8" s="11" t="s">
        <v>5</v>
      </c>
      <c r="B8" s="10">
        <v>470140142</v>
      </c>
      <c r="C8" s="10">
        <v>366912064</v>
      </c>
      <c r="D8" s="10">
        <v>103228078</v>
      </c>
    </row>
    <row r="9" spans="1:4" x14ac:dyDescent="0.25">
      <c r="A9" s="11" t="s">
        <v>27</v>
      </c>
      <c r="B9" s="10">
        <v>694967683</v>
      </c>
      <c r="C9" s="10">
        <v>595662235</v>
      </c>
      <c r="D9" s="10">
        <v>99305448</v>
      </c>
    </row>
    <row r="10" spans="1:4" x14ac:dyDescent="0.25">
      <c r="A10" s="11" t="s">
        <v>4</v>
      </c>
      <c r="B10" s="10">
        <v>3953240129</v>
      </c>
      <c r="C10" s="10">
        <v>3946466196</v>
      </c>
      <c r="D10" s="10">
        <v>6773933</v>
      </c>
    </row>
    <row r="11" spans="1:4" x14ac:dyDescent="0.25">
      <c r="A11" s="11" t="s">
        <v>36</v>
      </c>
      <c r="B11" s="10">
        <v>1607821909</v>
      </c>
      <c r="C11" s="10">
        <v>1605183889</v>
      </c>
      <c r="D11" s="10">
        <v>2638020</v>
      </c>
    </row>
    <row r="12" spans="1:4" x14ac:dyDescent="0.25">
      <c r="A12" s="11" t="s">
        <v>34</v>
      </c>
      <c r="B12" s="10">
        <v>788652664</v>
      </c>
      <c r="C12" s="10">
        <v>786280182</v>
      </c>
      <c r="D12" s="10">
        <v>2372482</v>
      </c>
    </row>
    <row r="13" spans="1:4" x14ac:dyDescent="0.25">
      <c r="A13" s="11" t="s">
        <v>35</v>
      </c>
      <c r="B13" s="10">
        <v>214992248</v>
      </c>
      <c r="C13" s="10">
        <v>213455846</v>
      </c>
      <c r="D13" s="10">
        <v>1536402</v>
      </c>
    </row>
    <row r="14" spans="1:4" x14ac:dyDescent="0.25">
      <c r="A14" s="11" t="s">
        <v>39</v>
      </c>
      <c r="B14" s="10">
        <v>22840833</v>
      </c>
      <c r="C14" s="10">
        <v>22480801</v>
      </c>
      <c r="D14" s="10">
        <v>360032</v>
      </c>
    </row>
    <row r="15" spans="1:4" x14ac:dyDescent="0.25">
      <c r="A15" s="11" t="s">
        <v>32</v>
      </c>
      <c r="B15" s="10">
        <v>2081626873</v>
      </c>
      <c r="C15" s="10">
        <v>2081320836</v>
      </c>
      <c r="D15" s="10">
        <v>306037</v>
      </c>
    </row>
    <row r="16" spans="1:4" x14ac:dyDescent="0.25">
      <c r="A16" s="11" t="s">
        <v>48</v>
      </c>
      <c r="B16" s="10">
        <v>159355030</v>
      </c>
      <c r="C16" s="10">
        <v>159167362</v>
      </c>
      <c r="D16" s="10">
        <v>187668</v>
      </c>
    </row>
    <row r="17" spans="1:4" x14ac:dyDescent="0.25">
      <c r="A17" s="11" t="s">
        <v>0</v>
      </c>
      <c r="B17" s="10">
        <v>334965344</v>
      </c>
      <c r="C17" s="10">
        <v>334798645</v>
      </c>
      <c r="D17" s="10">
        <v>166699</v>
      </c>
    </row>
    <row r="18" spans="1:4" x14ac:dyDescent="0.25">
      <c r="A18" s="11" t="s">
        <v>63</v>
      </c>
      <c r="B18" s="10">
        <v>72438123</v>
      </c>
      <c r="C18" s="10">
        <v>72278829</v>
      </c>
      <c r="D18" s="10">
        <v>159294</v>
      </c>
    </row>
    <row r="19" spans="1:4" x14ac:dyDescent="0.25">
      <c r="A19" s="11" t="s">
        <v>64</v>
      </c>
      <c r="B19" s="10">
        <v>604998732</v>
      </c>
      <c r="C19" s="10">
        <v>604896013</v>
      </c>
      <c r="D19" s="10">
        <v>102719</v>
      </c>
    </row>
    <row r="20" spans="1:4" x14ac:dyDescent="0.25">
      <c r="A20" s="11" t="s">
        <v>1</v>
      </c>
      <c r="B20" s="10">
        <v>326567213</v>
      </c>
      <c r="C20" s="10">
        <v>326464934</v>
      </c>
      <c r="D20" s="10">
        <v>102279</v>
      </c>
    </row>
    <row r="21" spans="1:4" x14ac:dyDescent="0.25">
      <c r="A21" s="11" t="s">
        <v>33</v>
      </c>
      <c r="B21" s="10">
        <v>2715976939</v>
      </c>
      <c r="C21" s="10">
        <v>2715938011</v>
      </c>
      <c r="D21" s="10">
        <v>38928</v>
      </c>
    </row>
    <row r="22" spans="1:4" x14ac:dyDescent="0.25">
      <c r="A22" s="11" t="s">
        <v>31</v>
      </c>
      <c r="B22" s="10">
        <v>1343232056</v>
      </c>
      <c r="C22" s="10">
        <v>1343204685</v>
      </c>
      <c r="D22" s="10">
        <v>27371</v>
      </c>
    </row>
    <row r="23" spans="1:4" x14ac:dyDescent="0.25">
      <c r="A23" s="11" t="s">
        <v>44</v>
      </c>
      <c r="B23" s="10">
        <v>423623849</v>
      </c>
      <c r="C23" s="10">
        <v>423597629</v>
      </c>
      <c r="D23" s="10">
        <v>26220</v>
      </c>
    </row>
    <row r="24" spans="1:4" x14ac:dyDescent="0.25">
      <c r="A24" s="11" t="s">
        <v>51</v>
      </c>
      <c r="B24" s="10">
        <v>12893985</v>
      </c>
      <c r="C24" s="10">
        <v>12868952</v>
      </c>
      <c r="D24" s="10">
        <v>25033</v>
      </c>
    </row>
    <row r="25" spans="1:4" x14ac:dyDescent="0.25">
      <c r="A25" s="11" t="s">
        <v>28</v>
      </c>
      <c r="B25" s="10">
        <v>49924018</v>
      </c>
      <c r="C25" s="10">
        <v>49899132</v>
      </c>
      <c r="D25" s="10">
        <v>24886</v>
      </c>
    </row>
    <row r="26" spans="1:4" x14ac:dyDescent="0.25">
      <c r="A26" s="11" t="s">
        <v>30</v>
      </c>
      <c r="B26" s="10">
        <v>460295599</v>
      </c>
      <c r="C26" s="10">
        <v>460276341</v>
      </c>
      <c r="D26" s="10">
        <v>19258</v>
      </c>
    </row>
    <row r="27" spans="1:4" x14ac:dyDescent="0.25">
      <c r="A27" s="11" t="s">
        <v>52</v>
      </c>
      <c r="B27" s="10">
        <v>31097985</v>
      </c>
      <c r="C27" s="10">
        <v>31084119</v>
      </c>
      <c r="D27" s="10">
        <v>13866</v>
      </c>
    </row>
    <row r="28" spans="1:4" x14ac:dyDescent="0.25">
      <c r="A28" s="11" t="s">
        <v>50</v>
      </c>
      <c r="B28" s="10">
        <v>41395375</v>
      </c>
      <c r="C28" s="10">
        <v>41381774</v>
      </c>
      <c r="D28" s="10">
        <v>13601</v>
      </c>
    </row>
    <row r="29" spans="1:4" x14ac:dyDescent="0.25">
      <c r="A29" s="11" t="s">
        <v>53</v>
      </c>
      <c r="B29" s="10">
        <v>73861537</v>
      </c>
      <c r="C29" s="10">
        <v>73854402</v>
      </c>
      <c r="D29" s="10">
        <v>7135</v>
      </c>
    </row>
    <row r="30" spans="1:4" x14ac:dyDescent="0.25">
      <c r="A30" s="11" t="s">
        <v>65</v>
      </c>
      <c r="B30" s="10">
        <v>11376487</v>
      </c>
      <c r="C30" s="10">
        <v>11370610</v>
      </c>
      <c r="D30" s="10">
        <v>5877</v>
      </c>
    </row>
    <row r="31" spans="1:4" x14ac:dyDescent="0.25">
      <c r="A31" s="11" t="s">
        <v>43</v>
      </c>
      <c r="B31" s="10">
        <v>114163488</v>
      </c>
      <c r="C31" s="10">
        <v>114157666</v>
      </c>
      <c r="D31" s="10">
        <v>5822</v>
      </c>
    </row>
    <row r="32" spans="1:4" x14ac:dyDescent="0.25">
      <c r="A32" s="11" t="s">
        <v>57</v>
      </c>
      <c r="B32" s="10">
        <v>25474521</v>
      </c>
      <c r="C32" s="10">
        <v>25468827</v>
      </c>
      <c r="D32" s="10">
        <v>5694</v>
      </c>
    </row>
    <row r="33" spans="1:4" x14ac:dyDescent="0.25">
      <c r="A33" s="11" t="s">
        <v>6</v>
      </c>
      <c r="B33" s="10">
        <v>1250633915</v>
      </c>
      <c r="C33" s="10">
        <v>1250629739</v>
      </c>
      <c r="D33" s="10">
        <v>4176</v>
      </c>
    </row>
    <row r="34" spans="1:4" x14ac:dyDescent="0.25">
      <c r="A34" s="11" t="s">
        <v>66</v>
      </c>
      <c r="B34" s="10">
        <v>121049356</v>
      </c>
      <c r="C34" s="10">
        <v>121046322</v>
      </c>
      <c r="D34" s="10">
        <v>3034</v>
      </c>
    </row>
    <row r="35" spans="1:4" x14ac:dyDescent="0.25">
      <c r="A35" s="11" t="s">
        <v>42</v>
      </c>
      <c r="B35" s="10">
        <v>104984981</v>
      </c>
      <c r="C35" s="10">
        <v>104982981</v>
      </c>
      <c r="D35" s="10">
        <v>2000</v>
      </c>
    </row>
    <row r="36" spans="1:4" x14ac:dyDescent="0.25">
      <c r="A36" s="11" t="s">
        <v>58</v>
      </c>
      <c r="B36" s="10">
        <v>40377411</v>
      </c>
      <c r="C36" s="10">
        <v>40376108</v>
      </c>
      <c r="D36" s="10">
        <v>1303</v>
      </c>
    </row>
    <row r="37" spans="1:4" x14ac:dyDescent="0.25">
      <c r="A37" s="11" t="s">
        <v>67</v>
      </c>
      <c r="B37" s="10">
        <v>38959299</v>
      </c>
      <c r="C37" s="10">
        <v>38958005</v>
      </c>
      <c r="D37" s="10">
        <v>1294</v>
      </c>
    </row>
    <row r="38" spans="1:4" x14ac:dyDescent="0.25">
      <c r="A38" s="11" t="s">
        <v>56</v>
      </c>
      <c r="B38" s="10">
        <v>136003779</v>
      </c>
      <c r="C38" s="10">
        <v>136002754</v>
      </c>
      <c r="D38" s="10">
        <v>1025</v>
      </c>
    </row>
    <row r="40" spans="1:4" x14ac:dyDescent="0.25">
      <c r="A40" s="4" t="s">
        <v>11</v>
      </c>
    </row>
    <row r="41" spans="1:4" x14ac:dyDescent="0.25">
      <c r="A41" s="4" t="s">
        <v>54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3.2" x14ac:dyDescent="0.25"/>
  <cols>
    <col min="1" max="1" width="119.6640625" customWidth="1"/>
  </cols>
  <sheetData>
    <row r="1" spans="1:1" ht="15.6" x14ac:dyDescent="0.3">
      <c r="A1" s="13" t="s">
        <v>12</v>
      </c>
    </row>
    <row r="2" spans="1:1" ht="13.8" customHeight="1" x14ac:dyDescent="0.25">
      <c r="A2" s="14"/>
    </row>
    <row r="3" spans="1:1" ht="52.8" x14ac:dyDescent="0.25">
      <c r="A3" s="15" t="s">
        <v>13</v>
      </c>
    </row>
    <row r="4" spans="1:1" x14ac:dyDescent="0.25">
      <c r="A4" s="14"/>
    </row>
    <row r="5" spans="1:1" ht="15.6" x14ac:dyDescent="0.3">
      <c r="A5" s="16" t="s">
        <v>14</v>
      </c>
    </row>
    <row r="6" spans="1:1" ht="26.4" x14ac:dyDescent="0.25">
      <c r="A6" s="15" t="s">
        <v>15</v>
      </c>
    </row>
    <row r="7" spans="1:1" x14ac:dyDescent="0.25">
      <c r="A7" s="15"/>
    </row>
    <row r="8" spans="1:1" ht="15.6" x14ac:dyDescent="0.3">
      <c r="A8" s="16" t="s">
        <v>17</v>
      </c>
    </row>
    <row r="9" spans="1:1" ht="26.4" x14ac:dyDescent="0.25">
      <c r="A9" s="17" t="s">
        <v>18</v>
      </c>
    </row>
    <row r="10" spans="1:1" ht="15.6" x14ac:dyDescent="0.3">
      <c r="A10" s="16"/>
    </row>
    <row r="11" spans="1:1" ht="15.6" x14ac:dyDescent="0.3">
      <c r="A11" s="16" t="s">
        <v>19</v>
      </c>
    </row>
    <row r="12" spans="1:1" ht="26.4" x14ac:dyDescent="0.25">
      <c r="A12" s="17" t="s">
        <v>20</v>
      </c>
    </row>
    <row r="13" spans="1:1" x14ac:dyDescent="0.25">
      <c r="A13" s="17"/>
    </row>
    <row r="14" spans="1:1" ht="15.6" x14ac:dyDescent="0.3">
      <c r="A14" s="16" t="s">
        <v>21</v>
      </c>
    </row>
    <row r="15" spans="1:1" x14ac:dyDescent="0.25">
      <c r="A15" s="17">
        <v>71081100</v>
      </c>
    </row>
    <row r="16" spans="1:1" x14ac:dyDescent="0.25">
      <c r="A16" s="17">
        <v>71081200</v>
      </c>
    </row>
    <row r="17" spans="1:1" x14ac:dyDescent="0.25">
      <c r="A17" s="17">
        <v>71081310</v>
      </c>
    </row>
    <row r="18" spans="1:1" x14ac:dyDescent="0.25">
      <c r="A18" s="17">
        <v>71081380</v>
      </c>
    </row>
    <row r="19" spans="1:1" x14ac:dyDescent="0.25">
      <c r="A19" s="17">
        <v>71090000</v>
      </c>
    </row>
    <row r="20" spans="1:1" x14ac:dyDescent="0.25">
      <c r="A20" s="17">
        <v>71123000</v>
      </c>
    </row>
    <row r="21" spans="1:1" x14ac:dyDescent="0.25">
      <c r="A21" s="17">
        <v>71129100</v>
      </c>
    </row>
    <row r="22" spans="1:1" ht="26.4" x14ac:dyDescent="0.25">
      <c r="A22" s="17" t="s">
        <v>45</v>
      </c>
    </row>
    <row r="23" spans="1:1" x14ac:dyDescent="0.25">
      <c r="A23" s="14"/>
    </row>
    <row r="24" spans="1:1" x14ac:dyDescent="0.25">
      <c r="A24" s="18" t="s">
        <v>47</v>
      </c>
    </row>
    <row r="25" spans="1:1" x14ac:dyDescent="0.25">
      <c r="A25" s="14"/>
    </row>
    <row r="26" spans="1:1" x14ac:dyDescent="0.25">
      <c r="A26" s="14" t="s">
        <v>16</v>
      </c>
    </row>
    <row r="27" spans="1:1" x14ac:dyDescent="0.25">
      <c r="A27" s="19"/>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Oct 2021</dc:title>
  <dc:creator>HMRC</dc:creator>
  <cp:lastModifiedBy>Watts, Bev (C&amp;BD)</cp:lastModifiedBy>
  <dcterms:created xsi:type="dcterms:W3CDTF">2014-02-28T16:00:31Z</dcterms:created>
  <dcterms:modified xsi:type="dcterms:W3CDTF">2021-12-06T08:03:31Z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ies>
</file>