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S:\Trade Statistics\Data Outputs and Customers\Web Team\GOV.UK Publishing\Regional Trade Statistics\Q4_2020\"/>
    </mc:Choice>
  </mc:AlternateContent>
  <xr:revisionPtr revIDLastSave="0" documentId="8_{49BB8971-EE93-490D-8E65-02F4EB2DA738}" xr6:coauthVersionLast="41" xr6:coauthVersionMax="41" xr10:uidLastSave="{00000000-0000-0000-0000-000000000000}"/>
  <bookViews>
    <workbookView xWindow="-93" yWindow="-93" windowWidth="18426" windowHeight="11746" tabRatio="758" xr2:uid="{00000000-000D-0000-FFFF-FFFF00000000}"/>
  </bookViews>
  <sheets>
    <sheet name="Title" sheetId="38" r:id="rId1"/>
    <sheet name="Notes" sheetId="88" r:id="rId2"/>
    <sheet name="VE" sheetId="9" r:id="rId3"/>
    <sheet name="VI" sheetId="8" r:id="rId4"/>
    <sheet name="CE" sheetId="10" r:id="rId5"/>
    <sheet name="CEp" sheetId="89" r:id="rId6"/>
    <sheet name="CI" sheetId="12" r:id="rId7"/>
    <sheet name="CIp" sheetId="90" r:id="rId8"/>
    <sheet name="UK" sheetId="65" r:id="rId9"/>
    <sheet name="NE" sheetId="13" r:id="rId10"/>
    <sheet name="NW" sheetId="55" r:id="rId11"/>
    <sheet name="YH" sheetId="54" r:id="rId12"/>
    <sheet name="EM" sheetId="53" r:id="rId13"/>
    <sheet name="WM" sheetId="52" r:id="rId14"/>
    <sheet name="EA" sheetId="56" r:id="rId15"/>
    <sheet name="LO" sheetId="57" r:id="rId16"/>
    <sheet name="SE" sheetId="58" r:id="rId17"/>
    <sheet name="SW" sheetId="59" r:id="rId18"/>
    <sheet name="EN" sheetId="60" r:id="rId19"/>
    <sheet name="WA" sheetId="61" r:id="rId20"/>
    <sheet name="SC" sheetId="62" r:id="rId21"/>
    <sheet name="NI" sheetId="94" r:id="rId22"/>
    <sheet name="ZA" sheetId="64" r:id="rId23"/>
    <sheet name="ZB" sheetId="92" r:id="rId24"/>
  </sheets>
  <definedNames>
    <definedName name="DataA">#REF!</definedName>
    <definedName name="DataB">#REF!</definedName>
    <definedName name="DataC">#REF!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4" i="12" l="1"/>
  <c r="H24" i="12"/>
  <c r="I24" i="12"/>
  <c r="J24" i="12"/>
  <c r="K24" i="12"/>
  <c r="G46" i="12"/>
  <c r="H46" i="12"/>
  <c r="I46" i="12"/>
  <c r="J46" i="12"/>
  <c r="K46" i="12"/>
  <c r="G68" i="12"/>
  <c r="H68" i="12"/>
  <c r="I68" i="12"/>
  <c r="J68" i="12"/>
  <c r="K68" i="12"/>
  <c r="K68" i="90" l="1"/>
  <c r="J68" i="90"/>
  <c r="I68" i="90"/>
  <c r="H68" i="90"/>
  <c r="G68" i="90"/>
  <c r="K46" i="90"/>
  <c r="J46" i="90"/>
  <c r="I46" i="90"/>
  <c r="H46" i="90"/>
  <c r="G46" i="90"/>
  <c r="K24" i="90"/>
  <c r="J24" i="90"/>
  <c r="I24" i="90"/>
  <c r="H24" i="90"/>
  <c r="G24" i="90"/>
  <c r="K68" i="89"/>
  <c r="J68" i="89"/>
  <c r="I68" i="89"/>
  <c r="H68" i="89"/>
  <c r="G68" i="89"/>
  <c r="K46" i="89"/>
  <c r="J46" i="89"/>
  <c r="I46" i="89"/>
  <c r="H46" i="89"/>
  <c r="G46" i="89"/>
  <c r="K24" i="89"/>
  <c r="J24" i="89"/>
  <c r="I24" i="89"/>
  <c r="H24" i="89"/>
  <c r="G24" i="89"/>
  <c r="K68" i="10"/>
  <c r="J68" i="10"/>
  <c r="I68" i="10"/>
  <c r="H68" i="10"/>
  <c r="G68" i="10"/>
  <c r="K46" i="10"/>
  <c r="J46" i="10"/>
  <c r="I46" i="10"/>
  <c r="H46" i="10"/>
  <c r="G46" i="10"/>
  <c r="K24" i="10"/>
  <c r="J24" i="10"/>
  <c r="I24" i="10"/>
  <c r="H24" i="10"/>
  <c r="G24" i="10"/>
</calcChain>
</file>

<file path=xl/sharedStrings.xml><?xml version="1.0" encoding="utf-8"?>
<sst xmlns="http://schemas.openxmlformats.org/spreadsheetml/2006/main" count="2655" uniqueCount="158">
  <si>
    <t>9 Other commodities nes</t>
  </si>
  <si>
    <t>8 Miscellaneous Manufactures</t>
  </si>
  <si>
    <t xml:space="preserve"> </t>
  </si>
  <si>
    <t>United Kingdom</t>
  </si>
  <si>
    <t>North East</t>
  </si>
  <si>
    <t>North West</t>
  </si>
  <si>
    <t>Yorkshire and the Humber</t>
  </si>
  <si>
    <t>East Midlands</t>
  </si>
  <si>
    <t>West Midlands</t>
  </si>
  <si>
    <t>London</t>
  </si>
  <si>
    <t>South East</t>
  </si>
  <si>
    <t>South West</t>
  </si>
  <si>
    <t>England</t>
  </si>
  <si>
    <t>Wales</t>
  </si>
  <si>
    <t>Scotland</t>
  </si>
  <si>
    <t>Northern Ireland</t>
  </si>
  <si>
    <t>East</t>
  </si>
  <si>
    <t>Total Exports</t>
  </si>
  <si>
    <t>Total Imports</t>
  </si>
  <si>
    <t>Total Exporter Count</t>
  </si>
  <si>
    <t>Total Importer Count</t>
  </si>
  <si>
    <t>0 Food and Live Animals</t>
  </si>
  <si>
    <t>1 Beverages and Tobacco</t>
  </si>
  <si>
    <t>2 Crude Materials</t>
  </si>
  <si>
    <t>3 Mineral Fuels</t>
  </si>
  <si>
    <t>4 Animal and Vegetable Oils</t>
  </si>
  <si>
    <t>5 Chemicals</t>
  </si>
  <si>
    <t>6 Manufactured Goods</t>
  </si>
  <si>
    <t>7 Machinery and Transport</t>
  </si>
  <si>
    <t>Figures in £ million</t>
  </si>
  <si>
    <t>Imports by SITC Section</t>
  </si>
  <si>
    <t>Exports by SITC Section</t>
  </si>
  <si>
    <t>Imports by Country Group</t>
  </si>
  <si>
    <t>Asia &amp; Oceania</t>
  </si>
  <si>
    <t>Sub-Saharan Africa</t>
  </si>
  <si>
    <t>Latin America and Caribbean</t>
  </si>
  <si>
    <t>North America</t>
  </si>
  <si>
    <t>Exports by Country Group</t>
  </si>
  <si>
    <t>Notes to Tables</t>
  </si>
  <si>
    <t>Contents</t>
  </si>
  <si>
    <t>Table 1</t>
  </si>
  <si>
    <t>Value of Exports by Region</t>
  </si>
  <si>
    <t>Table 2</t>
  </si>
  <si>
    <t>Table 3</t>
  </si>
  <si>
    <t>Table 4</t>
  </si>
  <si>
    <t>Value of Imports by Region</t>
  </si>
  <si>
    <t>Count of Exporters by Region</t>
  </si>
  <si>
    <t>Count of Importers by Region</t>
  </si>
  <si>
    <t>Table 5</t>
  </si>
  <si>
    <t>Notes to the Tables</t>
  </si>
  <si>
    <t>Page</t>
  </si>
  <si>
    <t>Value of Trade by SITC Section and Country Group</t>
  </si>
  <si>
    <t>UK Regional Trade in Goods Statistics</t>
  </si>
  <si>
    <t>General</t>
  </si>
  <si>
    <t>Tables 1 and 2</t>
  </si>
  <si>
    <t>Tables 3 and 4</t>
  </si>
  <si>
    <t>Where quarterly trade is indicated, the annual figures are the sum of trade for the corresponding quarters.</t>
  </si>
  <si>
    <t>Tables 5</t>
  </si>
  <si>
    <t>(a)</t>
  </si>
  <si>
    <t>(b)</t>
  </si>
  <si>
    <t>(c)</t>
  </si>
  <si>
    <t>(d)</t>
  </si>
  <si>
    <t>(e)</t>
  </si>
  <si>
    <t>(f)</t>
  </si>
  <si>
    <t>(g)</t>
  </si>
  <si>
    <t>(h)</t>
  </si>
  <si>
    <t>(i)</t>
  </si>
  <si>
    <t>(j)</t>
  </si>
  <si>
    <t>(k)</t>
  </si>
  <si>
    <t>Figures for imports and exports against SITC Division and Country Group reflect total imports and total exports. These figures cross-reference the totals provided on Tables 1-2.</t>
  </si>
  <si>
    <t>Non-EU Exports</t>
  </si>
  <si>
    <t>Eastern Europe (excl EU)</t>
  </si>
  <si>
    <t>Middle East and North Africa (excl EU)</t>
  </si>
  <si>
    <t>Western Europe (excl. EU)</t>
  </si>
  <si>
    <t>Importers from EU</t>
  </si>
  <si>
    <t>Importers from Non-EU</t>
  </si>
  <si>
    <t>Exporters to EU</t>
  </si>
  <si>
    <t>Exporters to Non-EU</t>
  </si>
  <si>
    <t>Non-EU Imports</t>
  </si>
  <si>
    <t xml:space="preserve">Total Exports </t>
  </si>
  <si>
    <t xml:space="preserve">Total Imports </t>
  </si>
  <si>
    <t>Yorkshire and The Humber</t>
  </si>
  <si>
    <t>European Union</t>
  </si>
  <si>
    <t>2. RTS figures exclude trade in Non-Monetary Gold</t>
  </si>
  <si>
    <t>Notes:</t>
  </si>
  <si>
    <t>Undefined Country Group</t>
  </si>
  <si>
    <r>
      <t>The RTS does not include estimates for late-response.</t>
    </r>
    <r>
      <rPr>
        <sz val="10"/>
        <rFont val="Arial"/>
        <family val="2"/>
      </rPr>
      <t xml:space="preserve"> It also excludes trade in non-monetary gold, which is included in OTS data from 2005 onwards.</t>
    </r>
  </si>
  <si>
    <t xml:space="preserve">1. The figures exclude estimates for late-response </t>
  </si>
  <si>
    <t>Regional Trade Statistics, HMRC</t>
  </si>
  <si>
    <t>Unallocated - Known</t>
  </si>
  <si>
    <t>Unallocated - Unknown</t>
  </si>
  <si>
    <t>Unallocated - Known region</t>
  </si>
  <si>
    <t>Unallocated - Unknown region</t>
  </si>
  <si>
    <t xml:space="preserve">Not all trade can be assigned to one of the 9 English Regions, Wales, Scotland and Northern Ireland. Where appropriate, this is referred to in the tables as the ‘Unallocated Trade’. Un-allocated Trade is split into:
i. ‘Unallocated – Known’: where we have virtually full details of the trade but it is not appropriate to allocate it to a region. This covers: 
• trade going into or out of the Channel Islands or the Isle of Man; 
• trade carried out by the UK Government;
• trade carried out by overseas based traders who have a VAT presence in the UK; and
• parcel post trade that is dealt with centrally (trade with non-EU countries only).
ii. ‘Unallocated – Unknown’: This includes:
• Trade where business details submitted are invalid
• Un-registered businesses (Non-EU only)
• Private Individuals (non-EU only); and
• Low Value Trade (non-EU only).
</t>
  </si>
  <si>
    <t>There may be rounding differences in the totals presented in the Summary Tables 1 and 2 (pages 2-3) and the Regional Tables 5 (pages 8-23).</t>
  </si>
  <si>
    <r>
      <t>The figures contained in subsequent Statistical First Releases may be revised from those presented here. Revisions to the data arise as a result of including trade amendments and late submissions received by HM Revenue and Customs. Figures are provisional for up to 18 months.</t>
    </r>
    <r>
      <rPr>
        <b/>
        <sz val="10"/>
        <rFont val="Arial"/>
        <family val="2"/>
      </rPr>
      <t/>
    </r>
  </si>
  <si>
    <t>Where quarterly business counts are indicated, the figures reflect the number of businesses active in that quarter. The annual business counts do not correspond to the sum of the quarterly business counts but to the count of unique businesses active in any time of the year.</t>
  </si>
  <si>
    <t>The counts for businesses dealing with the EU and counts for businesses dealing with the non-EU do not sum to the total business counts. Businesses that are active in both EU and non-EU markets are counted once only in the total business counts.</t>
  </si>
  <si>
    <t>There are two methods used to allocate a business' trade to regions for multi-branch businesses</t>
  </si>
  <si>
    <t>Whole Number Method: A business counts as 1 in each region they trade</t>
  </si>
  <si>
    <t>Proportion Method: A business count is subdivided into fractions based on their proportion of trade by value in each region. Each business counts as 1, subdivided across all regions in which they trade</t>
  </si>
  <si>
    <t>If using the Whole number method, the number of businesses for England and United Kingdom will be less than the sums of the business counts of their constituent regions</t>
  </si>
  <si>
    <t>If using the proportion method, the number of businesses for England and United Kingdom are sums of the business counts of their constituent regions</t>
  </si>
  <si>
    <t>(l)</t>
  </si>
  <si>
    <t>It is not possible to produce business counts for the elements of trade included within the 'Unallocated - Unknown' Region</t>
  </si>
  <si>
    <t>(m)</t>
  </si>
  <si>
    <t xml:space="preserve"> Table 3: Count of Exporters by Region - Whole number Method</t>
  </si>
  <si>
    <t xml:space="preserve"> Table 3: Count of Exporters by Region - Proportion Method</t>
  </si>
  <si>
    <t xml:space="preserve"> Table 4: Count of Importers by Region - Whole Number Method</t>
  </si>
  <si>
    <t xml:space="preserve"> Table 4: Count of Importers by Region - Proportion Method</t>
  </si>
  <si>
    <t>2017 Q1</t>
  </si>
  <si>
    <t>2017 Q2</t>
  </si>
  <si>
    <t>2017 Q3</t>
  </si>
  <si>
    <t>2017 Q4</t>
  </si>
  <si>
    <t>2017</t>
  </si>
  <si>
    <t>2018 Q1</t>
  </si>
  <si>
    <t>2018 Q2</t>
  </si>
  <si>
    <t>2018 Q3</t>
  </si>
  <si>
    <t>2018 Q4</t>
  </si>
  <si>
    <t xml:space="preserve">HM Revenue &amp; Customs: Trade Statistics                                                        </t>
  </si>
  <si>
    <t>2019 Q1</t>
  </si>
  <si>
    <t>2019 Q2</t>
  </si>
  <si>
    <t>2019 Q3</t>
  </si>
  <si>
    <t>2019 Q4</t>
  </si>
  <si>
    <t>-  </t>
  </si>
  <si>
    <t>2020 Q1</t>
  </si>
  <si>
    <t>2020 Q2</t>
  </si>
  <si>
    <t>2020 Q3</t>
  </si>
  <si>
    <t>2020 Q4</t>
  </si>
  <si>
    <t>Spreadsheet Layout Information:</t>
  </si>
  <si>
    <t>This spreadsheet contains:</t>
  </si>
  <si>
    <t>1 'Title' page containing title and author information as well as the contents.</t>
  </si>
  <si>
    <t>1 'Notes' page containing methodological descriptions and explanatory notes for these statistics.</t>
  </si>
  <si>
    <t>2 'Value Overview' pages, which look at the value of trade broken down by region and separated into 3 tables on each page for EU, Non-EU, and total trade.</t>
  </si>
  <si>
    <t>4 'Count Overview' pages, which look at the count of businesses broken down by region and separated into 3 tables on each page for EU, Non-EU, and total trade.</t>
  </si>
  <si>
    <t>16 'Region' pages, which look at the value of trade in each region, separated into 2 tables on each page for SITC section and country group.</t>
  </si>
  <si>
    <t>Count of Exporters by Region - Whole Number Method</t>
  </si>
  <si>
    <t>Count of Exporters by Region - Proportion Method</t>
  </si>
  <si>
    <t>Count of Importers by Region - Whole Number Method</t>
  </si>
  <si>
    <t>Count of Importers by Region - Proportion Method</t>
  </si>
  <si>
    <t>Title and Contents</t>
  </si>
  <si>
    <t>Return to Title and Contents</t>
  </si>
  <si>
    <t>3. 2020 data is provisional and subject to update</t>
  </si>
  <si>
    <t xml:space="preserve">EU Imports </t>
  </si>
  <si>
    <t>EU Exports</t>
  </si>
  <si>
    <t>2018</t>
  </si>
  <si>
    <t>2019</t>
  </si>
  <si>
    <t>2020</t>
  </si>
  <si>
    <r>
      <t>Table 1: Value of Exports by Region (figures in £ million)</t>
    </r>
    <r>
      <rPr>
        <b/>
        <vertAlign val="superscript"/>
        <sz val="14"/>
        <rFont val="Arial"/>
        <family val="2"/>
      </rPr>
      <t>1</t>
    </r>
  </si>
  <si>
    <r>
      <t>Table 2: Value of Imports by Region (figures in £ million)</t>
    </r>
    <r>
      <rPr>
        <b/>
        <vertAlign val="superscript"/>
        <sz val="14"/>
        <rFont val="Arial"/>
        <family val="2"/>
      </rPr>
      <t>1</t>
    </r>
  </si>
  <si>
    <r>
      <t>Table 5: SITC Section and Country Group Analysis</t>
    </r>
    <r>
      <rPr>
        <b/>
        <vertAlign val="superscript"/>
        <sz val="14"/>
        <rFont val="Arial"/>
        <family val="2"/>
      </rPr>
      <t>1</t>
    </r>
  </si>
  <si>
    <t>Quarter 4, 2020 Press Release</t>
  </si>
  <si>
    <t>Issued 18 March 2021</t>
  </si>
  <si>
    <t xml:space="preserve">  </t>
  </si>
  <si>
    <t xml:space="preserve">  Issued 18 March 2021</t>
  </si>
  <si>
    <t>`</t>
  </si>
  <si>
    <t xml:space="preserve">More information can be found in the RTS methodology document. </t>
  </si>
  <si>
    <t>Now that the UK has left the EU, it is important that our statistics continue to be of high quality and are internationally comparable. As this release relates to Q4 2020 regional trade in goods, which was before the end of the transition period, these statistics were compiled in line with EU practices and rules. Future releases based on data from after the end of the transition period will continue to be produced in accordance with the UK Statistics Authority’s Code of Practice for Statistics as well as internationally agreed statistical guidance and standards.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</si>
</sst>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9"/>
      <name val="Arial"/>
      <family val="2"/>
    </font>
    <font>
      <b/>
      <sz val="11"/>
      <name val="Arial"/>
      <family val="2"/>
    </font>
    <font>
      <sz val="11"/>
      <name val="Arial"/>
      <family val="2"/>
    </font>
    <font>
      <b/>
      <sz val="20"/>
      <name val="Arial"/>
      <family val="2"/>
    </font>
    <font>
      <b/>
      <sz val="14"/>
      <name val="Arial"/>
      <family val="2"/>
    </font>
    <font>
      <sz val="10"/>
      <name val="Arial"/>
      <family val="2"/>
    </font>
    <font>
      <b/>
      <sz val="18"/>
      <name val="Arial"/>
      <family val="2"/>
    </font>
    <font>
      <b/>
      <sz val="16"/>
      <name val="Arial"/>
      <family val="2"/>
    </font>
    <font>
      <sz val="14"/>
      <name val="Arial"/>
      <family val="2"/>
    </font>
    <font>
      <b/>
      <sz val="30"/>
      <name val="Arial"/>
      <family val="2"/>
    </font>
    <font>
      <sz val="30"/>
      <name val="Arial"/>
      <family val="2"/>
    </font>
    <font>
      <sz val="18"/>
      <name val="Arial"/>
      <family val="2"/>
    </font>
    <font>
      <b/>
      <sz val="12"/>
      <name val="Arial"/>
      <family val="2"/>
    </font>
    <font>
      <b/>
      <i/>
      <sz val="12"/>
      <name val="Arial"/>
      <family val="2"/>
    </font>
    <font>
      <i/>
      <sz val="16"/>
      <name val="Arial"/>
      <family val="2"/>
    </font>
    <font>
      <sz val="12"/>
      <name val="Arial"/>
      <family val="2"/>
    </font>
    <font>
      <b/>
      <sz val="22"/>
      <name val="Arial"/>
      <family val="2"/>
    </font>
    <font>
      <sz val="22"/>
      <name val="Arial"/>
      <family val="2"/>
    </font>
    <font>
      <sz val="18"/>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4"/>
      <color theme="1"/>
      <name val="Arial"/>
      <family val="2"/>
    </font>
    <font>
      <b/>
      <sz val="11"/>
      <color theme="1"/>
      <name val="Arial"/>
      <family val="2"/>
    </font>
    <font>
      <b/>
      <vertAlign val="superscript"/>
      <sz val="14"/>
      <name val="Arial"/>
      <family val="2"/>
    </font>
    <font>
      <b/>
      <sz val="13"/>
      <name val="Arial"/>
      <family val="2"/>
    </font>
  </fonts>
  <fills count="34">
    <fill>
      <patternFill patternType="none"/>
    </fill>
    <fill>
      <patternFill patternType="gray125"/>
    </fill>
    <fill>
      <patternFill patternType="solid">
        <fgColor indexed="2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9">
    <xf numFmtId="0" fontId="0" fillId="0" borderId="0"/>
    <xf numFmtId="43" fontId="4" fillId="0" borderId="0" applyFont="0" applyFill="0" applyBorder="0" applyAlignment="0" applyProtection="0"/>
    <xf numFmtId="43" fontId="25" fillId="0" borderId="0" applyFont="0" applyFill="0" applyBorder="0" applyAlignment="0" applyProtection="0"/>
    <xf numFmtId="0" fontId="25" fillId="0" borderId="0"/>
    <xf numFmtId="0" fontId="4" fillId="0" borderId="0"/>
    <xf numFmtId="43" fontId="4" fillId="0" borderId="0" applyFont="0" applyFill="0" applyBorder="0" applyAlignment="0" applyProtection="0"/>
    <xf numFmtId="0" fontId="26" fillId="0" borderId="0" applyNumberFormat="0" applyFill="0" applyBorder="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0" applyNumberFormat="0" applyBorder="0" applyAlignment="0" applyProtection="0"/>
    <xf numFmtId="0" fontId="33" fillId="6" borderId="6" applyNumberFormat="0" applyAlignment="0" applyProtection="0"/>
    <xf numFmtId="0" fontId="34" fillId="7" borderId="7" applyNumberFormat="0" applyAlignment="0" applyProtection="0"/>
    <xf numFmtId="0" fontId="35" fillId="7" borderId="6" applyNumberFormat="0" applyAlignment="0" applyProtection="0"/>
    <xf numFmtId="0" fontId="36" fillId="0" borderId="8" applyNumberFormat="0" applyFill="0" applyAlignment="0" applyProtection="0"/>
    <xf numFmtId="0" fontId="37" fillId="8" borderId="9"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1" applyNumberFormat="0" applyFill="0" applyAlignment="0" applyProtection="0"/>
    <xf numFmtId="0" fontId="41"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1"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41"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41"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1"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41"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9" borderId="10" applyNumberFormat="0" applyFont="0" applyAlignment="0" applyProtection="0"/>
    <xf numFmtId="0" fontId="2" fillId="0" borderId="0"/>
    <xf numFmtId="0" fontId="2" fillId="9" borderId="10"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42" fillId="0" borderId="0" applyNumberFormat="0" applyFill="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cellStyleXfs>
  <cellXfs count="110">
    <xf numFmtId="0" fontId="0" fillId="0" borderId="0" xfId="0"/>
    <xf numFmtId="0" fontId="6" fillId="0" borderId="0" xfId="0" applyFont="1"/>
    <xf numFmtId="3" fontId="6" fillId="0" borderId="0" xfId="0" quotePrefix="1" applyNumberFormat="1" applyFont="1" applyFill="1" applyAlignment="1">
      <alignment horizontal="left" vertical="center"/>
    </xf>
    <xf numFmtId="3" fontId="6" fillId="0" borderId="0" xfId="0" applyNumberFormat="1" applyFont="1" applyFill="1" applyBorder="1" applyAlignment="1">
      <alignment horizontal="left" vertical="center" indent="1"/>
    </xf>
    <xf numFmtId="3" fontId="8" fillId="0" borderId="0" xfId="0" quotePrefix="1" applyNumberFormat="1" applyFont="1" applyFill="1" applyAlignment="1">
      <alignment horizontal="left" vertical="center"/>
    </xf>
    <xf numFmtId="3" fontId="8" fillId="0" borderId="0" xfId="0" applyNumberFormat="1" applyFont="1" applyFill="1" applyBorder="1" applyAlignment="1">
      <alignment horizontal="left" vertical="center" indent="1"/>
    </xf>
    <xf numFmtId="0" fontId="9" fillId="0" borderId="0" xfId="0" applyFont="1"/>
    <xf numFmtId="0" fontId="12" fillId="0" borderId="0" xfId="0" applyFont="1" applyAlignment="1">
      <alignment horizontal="center" wrapText="1"/>
    </xf>
    <xf numFmtId="0" fontId="13" fillId="0" borderId="0" xfId="0" applyFont="1"/>
    <xf numFmtId="0" fontId="14" fillId="0" borderId="0" xfId="0" quotePrefix="1" applyFont="1" applyAlignment="1">
      <alignment horizontal="left"/>
    </xf>
    <xf numFmtId="0" fontId="14" fillId="0" borderId="0" xfId="0" applyFont="1"/>
    <xf numFmtId="0" fontId="14" fillId="0" borderId="0" xfId="0" quotePrefix="1" applyFont="1" applyAlignment="1">
      <alignment horizontal="fill"/>
    </xf>
    <xf numFmtId="0" fontId="14" fillId="0" borderId="0" xfId="0" applyFont="1" applyAlignment="1">
      <alignment horizontal="left"/>
    </xf>
    <xf numFmtId="0" fontId="17" fillId="0" borderId="0" xfId="0" applyFont="1" applyAlignment="1"/>
    <xf numFmtId="0" fontId="10" fillId="0" borderId="0" xfId="0" applyFont="1" applyAlignment="1">
      <alignment horizontal="center"/>
    </xf>
    <xf numFmtId="0" fontId="18"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0" xfId="0" quotePrefix="1" applyAlignment="1">
      <alignment horizontal="left" vertical="top" wrapText="1"/>
    </xf>
    <xf numFmtId="0" fontId="19" fillId="0" borderId="0" xfId="0" quotePrefix="1" applyFont="1" applyAlignment="1">
      <alignment horizontal="left"/>
    </xf>
    <xf numFmtId="0" fontId="0" fillId="0" borderId="0" xfId="0" applyAlignment="1">
      <alignment horizontal="center" vertical="top"/>
    </xf>
    <xf numFmtId="0" fontId="0" fillId="0" borderId="1" xfId="0" applyBorder="1"/>
    <xf numFmtId="0" fontId="5" fillId="0" borderId="0" xfId="0" quotePrefix="1" applyFont="1" applyBorder="1" applyAlignment="1">
      <alignment horizontal="left"/>
    </xf>
    <xf numFmtId="0" fontId="11" fillId="0" borderId="0" xfId="0" applyFont="1"/>
    <xf numFmtId="1" fontId="10" fillId="0" borderId="0" xfId="0" applyNumberFormat="1" applyFont="1" applyAlignment="1">
      <alignment horizontal="center"/>
    </xf>
    <xf numFmtId="0" fontId="11" fillId="0" borderId="0" xfId="0" applyFont="1" applyAlignment="1">
      <alignment horizontal="right"/>
    </xf>
    <xf numFmtId="0" fontId="19" fillId="0" borderId="0" xfId="0" applyFont="1" applyAlignment="1">
      <alignment horizontal="left"/>
    </xf>
    <xf numFmtId="0" fontId="20" fillId="0" borderId="0" xfId="0" applyFont="1" applyAlignment="1">
      <alignment horizontal="left"/>
    </xf>
    <xf numFmtId="0" fontId="13" fillId="0" borderId="0" xfId="0" applyFont="1" applyAlignment="1">
      <alignment horizontal="center"/>
    </xf>
    <xf numFmtId="0" fontId="0" fillId="0" borderId="0" xfId="0" quotePrefix="1" applyBorder="1" applyAlignment="1"/>
    <xf numFmtId="0" fontId="18" fillId="0" borderId="0" xfId="0" applyFont="1" applyAlignment="1">
      <alignment horizontal="right"/>
    </xf>
    <xf numFmtId="0" fontId="11" fillId="0" borderId="0" xfId="0" applyFont="1" applyAlignment="1">
      <alignment horizontal="center"/>
    </xf>
    <xf numFmtId="3" fontId="6" fillId="0" borderId="0" xfId="0" quotePrefix="1" applyNumberFormat="1" applyFont="1" applyFill="1" applyAlignment="1">
      <alignment horizontal="center" vertical="center"/>
    </xf>
    <xf numFmtId="3" fontId="6" fillId="0" borderId="0" xfId="0" applyNumberFormat="1" applyFont="1" applyFill="1" applyBorder="1" applyAlignment="1">
      <alignment horizontal="center" vertical="center"/>
    </xf>
    <xf numFmtId="0" fontId="6" fillId="0" borderId="0" xfId="0" applyFont="1" applyAlignment="1">
      <alignment horizontal="center"/>
    </xf>
    <xf numFmtId="0" fontId="4" fillId="0" borderId="0" xfId="0" applyFont="1" applyAlignment="1">
      <alignment horizontal="left" vertical="top" wrapText="1"/>
    </xf>
    <xf numFmtId="0" fontId="4" fillId="0" borderId="0" xfId="0" quotePrefix="1" applyFont="1" applyAlignment="1">
      <alignment horizontal="left" vertical="top" wrapText="1"/>
    </xf>
    <xf numFmtId="0" fontId="4" fillId="0" borderId="0" xfId="0" applyFont="1" applyFill="1" applyAlignment="1">
      <alignment horizontal="left" vertical="top" wrapText="1"/>
    </xf>
    <xf numFmtId="0" fontId="4" fillId="0" borderId="0" xfId="0" applyFont="1" applyAlignment="1">
      <alignment horizontal="center" vertical="top"/>
    </xf>
    <xf numFmtId="0" fontId="4" fillId="0" borderId="0" xfId="0" applyFont="1" applyAlignment="1">
      <alignment horizontal="right"/>
    </xf>
    <xf numFmtId="0" fontId="11" fillId="0" borderId="0" xfId="0" applyFont="1" applyBorder="1"/>
    <xf numFmtId="0" fontId="0" fillId="0" borderId="0" xfId="0" applyBorder="1"/>
    <xf numFmtId="0" fontId="11" fillId="0" borderId="0" xfId="0" applyFont="1" applyBorder="1" applyAlignment="1"/>
    <xf numFmtId="0" fontId="4" fillId="0" borderId="0" xfId="0" applyFont="1" applyBorder="1"/>
    <xf numFmtId="0" fontId="24" fillId="0" borderId="0" xfId="0" applyFont="1" applyAlignment="1">
      <alignment horizontal="center" wrapText="1"/>
    </xf>
    <xf numFmtId="0" fontId="17" fillId="0" borderId="0" xfId="0" applyFont="1" applyAlignment="1"/>
    <xf numFmtId="0" fontId="18" fillId="0" borderId="0" xfId="0" applyFont="1" applyBorder="1" applyAlignment="1">
      <alignment wrapText="1"/>
    </xf>
    <xf numFmtId="164" fontId="11" fillId="0" borderId="0" xfId="0" applyNumberFormat="1" applyFont="1"/>
    <xf numFmtId="0" fontId="0" fillId="0" borderId="0" xfId="0" quotePrefix="1" applyBorder="1" applyAlignment="1">
      <alignment wrapText="1"/>
    </xf>
    <xf numFmtId="0" fontId="18" fillId="0" borderId="0" xfId="0" applyFont="1" applyAlignment="1"/>
    <xf numFmtId="0" fontId="16" fillId="0" borderId="0" xfId="0" applyFont="1" applyAlignment="1"/>
    <xf numFmtId="0" fontId="23" fillId="0" borderId="0" xfId="0" applyFont="1" applyAlignment="1"/>
    <xf numFmtId="0" fontId="17" fillId="0" borderId="0" xfId="0" applyFont="1" applyAlignment="1"/>
    <xf numFmtId="0" fontId="21" fillId="0" borderId="0" xfId="0" applyFont="1" applyAlignment="1"/>
    <xf numFmtId="0" fontId="7" fillId="0" borderId="0" xfId="0" applyFont="1" applyAlignment="1"/>
    <xf numFmtId="0" fontId="4" fillId="0" borderId="0" xfId="0" applyFont="1" applyAlignment="1"/>
    <xf numFmtId="0" fontId="4" fillId="0" borderId="0" xfId="0" applyFont="1" applyAlignment="1">
      <alignment horizontal="left"/>
    </xf>
    <xf numFmtId="0" fontId="21" fillId="0" borderId="0" xfId="0" quotePrefix="1" applyFont="1" applyAlignment="1">
      <alignment horizontal="left" vertical="center" indent="1"/>
    </xf>
    <xf numFmtId="0" fontId="43" fillId="0" borderId="0" xfId="68" quotePrefix="1" applyFont="1" applyAlignment="1">
      <alignment horizontal="left"/>
    </xf>
    <xf numFmtId="0" fontId="44" fillId="0" borderId="0" xfId="68" applyFont="1"/>
    <xf numFmtId="49" fontId="7" fillId="0" borderId="0" xfId="0" applyNumberFormat="1" applyFont="1" applyAlignment="1">
      <alignment vertical="center"/>
    </xf>
    <xf numFmtId="0" fontId="4" fillId="0" borderId="0" xfId="0" applyFont="1"/>
    <xf numFmtId="0" fontId="4" fillId="0" borderId="1" xfId="0" quotePrefix="1" applyNumberFormat="1" applyFont="1" applyFill="1" applyBorder="1" applyAlignment="1">
      <alignment horizontal="right"/>
    </xf>
    <xf numFmtId="0" fontId="4" fillId="0" borderId="1" xfId="0" applyNumberFormat="1" applyFont="1" applyFill="1" applyBorder="1" applyAlignment="1">
      <alignment horizontal="right"/>
    </xf>
    <xf numFmtId="49" fontId="4" fillId="0" borderId="0" xfId="0" applyNumberFormat="1" applyFont="1" applyAlignment="1">
      <alignment horizontal="left" vertical="center"/>
    </xf>
    <xf numFmtId="164" fontId="4" fillId="0" borderId="0" xfId="0" applyNumberFormat="1" applyFont="1" applyAlignment="1">
      <alignment horizontal="right"/>
    </xf>
    <xf numFmtId="49" fontId="4" fillId="0" borderId="0" xfId="0" quotePrefix="1" applyNumberFormat="1" applyFont="1" applyAlignment="1">
      <alignment horizontal="left" vertical="center" indent="2"/>
    </xf>
    <xf numFmtId="164" fontId="4" fillId="2" borderId="0" xfId="1" applyNumberFormat="1" applyFont="1" applyFill="1" applyAlignment="1">
      <alignment horizontal="right"/>
    </xf>
    <xf numFmtId="164" fontId="4" fillId="0" borderId="0" xfId="1" applyNumberFormat="1" applyFont="1" applyAlignment="1">
      <alignment horizontal="right"/>
    </xf>
    <xf numFmtId="49" fontId="4" fillId="0" borderId="0" xfId="0" applyNumberFormat="1" applyFont="1" applyAlignment="1">
      <alignment horizontal="left" vertical="center" indent="2"/>
    </xf>
    <xf numFmtId="3" fontId="4" fillId="0" borderId="0" xfId="0" applyNumberFormat="1" applyFont="1" applyAlignment="1">
      <alignment horizontal="left" vertical="center"/>
    </xf>
    <xf numFmtId="49" fontId="4" fillId="0" borderId="0" xfId="0" applyNumberFormat="1" applyFont="1" applyAlignment="1">
      <alignment horizontal="left" vertical="center" indent="1"/>
    </xf>
    <xf numFmtId="164" fontId="4" fillId="2" borderId="0" xfId="0" applyNumberFormat="1" applyFont="1" applyFill="1" applyAlignment="1">
      <alignment horizontal="right"/>
    </xf>
    <xf numFmtId="164" fontId="4" fillId="2" borderId="1" xfId="1" applyNumberFormat="1" applyFont="1" applyFill="1" applyBorder="1" applyAlignment="1">
      <alignment horizontal="right"/>
    </xf>
    <xf numFmtId="164" fontId="4" fillId="0" borderId="1" xfId="1" applyNumberFormat="1" applyFont="1" applyBorder="1" applyAlignment="1">
      <alignment horizontal="right"/>
    </xf>
    <xf numFmtId="0" fontId="4" fillId="0" borderId="0" xfId="0" quotePrefix="1" applyFont="1" applyBorder="1" applyAlignment="1"/>
    <xf numFmtId="0" fontId="4" fillId="0" borderId="0" xfId="0" quotePrefix="1" applyFont="1" applyBorder="1" applyAlignment="1">
      <alignment wrapText="1"/>
    </xf>
    <xf numFmtId="3" fontId="4" fillId="0" borderId="0" xfId="0" quotePrefix="1" applyNumberFormat="1" applyFont="1" applyFill="1" applyAlignment="1">
      <alignment horizontal="left" vertical="center"/>
    </xf>
    <xf numFmtId="3" fontId="4" fillId="0" borderId="0" xfId="0" quotePrefix="1" applyNumberFormat="1" applyFont="1" applyFill="1" applyAlignment="1">
      <alignment horizontal="center" vertical="center"/>
    </xf>
    <xf numFmtId="3" fontId="4" fillId="0" borderId="0" xfId="0" applyNumberFormat="1" applyFont="1" applyFill="1" applyBorder="1" applyAlignment="1">
      <alignment horizontal="left" vertical="center" indent="1"/>
    </xf>
    <xf numFmtId="3" fontId="4" fillId="0" borderId="0" xfId="0" applyNumberFormat="1" applyFont="1" applyFill="1" applyBorder="1" applyAlignment="1">
      <alignment horizontal="center" vertical="center"/>
    </xf>
    <xf numFmtId="0" fontId="4" fillId="0" borderId="0" xfId="0" applyFont="1" applyAlignment="1">
      <alignment horizontal="center"/>
    </xf>
    <xf numFmtId="0" fontId="21" fillId="0" borderId="1" xfId="0" applyFont="1" applyBorder="1"/>
    <xf numFmtId="0" fontId="21" fillId="0" borderId="1" xfId="0" quotePrefix="1" applyFont="1" applyBorder="1" applyAlignment="1">
      <alignment horizontal="left"/>
    </xf>
    <xf numFmtId="0" fontId="4" fillId="0" borderId="1" xfId="0" quotePrefix="1" applyFont="1" applyBorder="1" applyAlignment="1">
      <alignment horizontal="left"/>
    </xf>
    <xf numFmtId="49" fontId="4" fillId="0" borderId="0" xfId="0" quotePrefix="1" applyNumberFormat="1" applyFont="1" applyAlignment="1">
      <alignment horizontal="left" vertical="center" indent="1"/>
    </xf>
    <xf numFmtId="164" fontId="4" fillId="0" borderId="1" xfId="1" applyNumberFormat="1" applyFont="1" applyFill="1" applyBorder="1" applyAlignment="1">
      <alignment horizontal="right"/>
    </xf>
    <xf numFmtId="164" fontId="4" fillId="0" borderId="0" xfId="1" applyNumberFormat="1" applyFont="1" applyBorder="1" applyAlignment="1">
      <alignment horizontal="right"/>
    </xf>
    <xf numFmtId="0" fontId="21" fillId="0" borderId="0" xfId="0" quotePrefix="1" applyFont="1" applyBorder="1" applyAlignment="1">
      <alignment horizontal="left"/>
    </xf>
    <xf numFmtId="0" fontId="21" fillId="0" borderId="0" xfId="0" applyFont="1" applyBorder="1" applyAlignment="1">
      <alignment horizontal="left"/>
    </xf>
    <xf numFmtId="0" fontId="21" fillId="0" borderId="0" xfId="0" applyFont="1" applyBorder="1"/>
    <xf numFmtId="0" fontId="4" fillId="0" borderId="0" xfId="0" applyFont="1" applyBorder="1" applyAlignment="1"/>
    <xf numFmtId="164" fontId="4" fillId="2" borderId="0" xfId="1" applyNumberFormat="1" applyFont="1" applyFill="1" applyBorder="1" applyAlignment="1">
      <alignment horizontal="right"/>
    </xf>
    <xf numFmtId="49" fontId="21" fillId="0" borderId="1" xfId="0" applyNumberFormat="1" applyFont="1" applyBorder="1" applyAlignment="1">
      <alignment horizontal="left" vertical="center"/>
    </xf>
    <xf numFmtId="49" fontId="21" fillId="0" borderId="0" xfId="0" applyNumberFormat="1" applyFont="1" applyBorder="1" applyAlignment="1">
      <alignment horizontal="left" vertical="center"/>
    </xf>
    <xf numFmtId="164" fontId="4" fillId="0" borderId="0" xfId="1" applyNumberFormat="1" applyFont="1" applyFill="1" applyBorder="1" applyAlignment="1">
      <alignment horizontal="right"/>
    </xf>
    <xf numFmtId="0" fontId="18" fillId="0" borderId="2" xfId="0" applyFont="1" applyBorder="1" applyAlignment="1"/>
    <xf numFmtId="0" fontId="24" fillId="0" borderId="0" xfId="0" applyFont="1" applyAlignment="1">
      <alignment wrapText="1"/>
    </xf>
    <xf numFmtId="0" fontId="15" fillId="0" borderId="0" xfId="0" applyFont="1" applyAlignment="1"/>
    <xf numFmtId="0" fontId="22" fillId="0" borderId="0" xfId="0" quotePrefix="1" applyFont="1" applyAlignment="1"/>
    <xf numFmtId="0" fontId="12" fillId="0" borderId="0" xfId="0" quotePrefix="1" applyFont="1" applyAlignment="1">
      <alignment wrapText="1"/>
    </xf>
    <xf numFmtId="0" fontId="18" fillId="0" borderId="0" xfId="0" quotePrefix="1" applyFont="1" applyAlignment="1">
      <alignment wrapText="1"/>
    </xf>
    <xf numFmtId="0" fontId="10" fillId="0" borderId="0" xfId="0" applyFont="1" applyAlignment="1">
      <alignment horizontal="left"/>
    </xf>
    <xf numFmtId="0" fontId="10" fillId="0" borderId="0" xfId="0" applyFont="1" applyAlignment="1"/>
    <xf numFmtId="0" fontId="10" fillId="0" borderId="0" xfId="0" applyFont="1" applyAlignment="1">
      <alignment horizontal="right"/>
    </xf>
    <xf numFmtId="0" fontId="46" fillId="0" borderId="0" xfId="0" quotePrefix="1" applyFont="1" applyBorder="1" applyAlignment="1">
      <alignment horizontal="left" indent="1"/>
    </xf>
    <xf numFmtId="0" fontId="46" fillId="0" borderId="0" xfId="0" applyFont="1" applyBorder="1" applyAlignment="1">
      <alignment horizontal="left" indent="1"/>
    </xf>
    <xf numFmtId="0" fontId="42" fillId="0" borderId="0" xfId="68" applyAlignment="1">
      <alignment horizontal="left" vertical="top" wrapText="1"/>
    </xf>
    <xf numFmtId="0" fontId="8" fillId="0" borderId="0" xfId="0" applyFont="1" applyAlignment="1">
      <alignment wrapText="1"/>
    </xf>
  </cellXfs>
  <cellStyles count="89">
    <cellStyle name="20% - Accent1" xfId="23" builtinId="30" customBuiltin="1"/>
    <cellStyle name="20% - Accent1 2" xfId="50" xr:uid="{00000000-0005-0000-0000-000001000000}"/>
    <cellStyle name="20% - Accent1 3" xfId="71" xr:uid="{00000000-0005-0000-0000-000002000000}"/>
    <cellStyle name="20% - Accent2" xfId="27" builtinId="34" customBuiltin="1"/>
    <cellStyle name="20% - Accent2 2" xfId="53" xr:uid="{00000000-0005-0000-0000-000004000000}"/>
    <cellStyle name="20% - Accent2 3" xfId="74" xr:uid="{00000000-0005-0000-0000-000005000000}"/>
    <cellStyle name="20% - Accent3" xfId="31" builtinId="38" customBuiltin="1"/>
    <cellStyle name="20% - Accent3 2" xfId="56" xr:uid="{00000000-0005-0000-0000-000007000000}"/>
    <cellStyle name="20% - Accent3 3" xfId="77" xr:uid="{00000000-0005-0000-0000-000008000000}"/>
    <cellStyle name="20% - Accent4" xfId="35" builtinId="42" customBuiltin="1"/>
    <cellStyle name="20% - Accent4 2" xfId="59" xr:uid="{00000000-0005-0000-0000-00000A000000}"/>
    <cellStyle name="20% - Accent4 3" xfId="80" xr:uid="{00000000-0005-0000-0000-00000B000000}"/>
    <cellStyle name="20% - Accent5" xfId="39" builtinId="46" customBuiltin="1"/>
    <cellStyle name="20% - Accent5 2" xfId="62" xr:uid="{00000000-0005-0000-0000-00000D000000}"/>
    <cellStyle name="20% - Accent5 3" xfId="83" xr:uid="{00000000-0005-0000-0000-00000E000000}"/>
    <cellStyle name="20% - Accent6" xfId="43" builtinId="50" customBuiltin="1"/>
    <cellStyle name="20% - Accent6 2" xfId="65" xr:uid="{00000000-0005-0000-0000-000010000000}"/>
    <cellStyle name="20% - Accent6 3" xfId="86" xr:uid="{00000000-0005-0000-0000-000011000000}"/>
    <cellStyle name="40% - Accent1" xfId="24" builtinId="31" customBuiltin="1"/>
    <cellStyle name="40% - Accent1 2" xfId="51" xr:uid="{00000000-0005-0000-0000-000013000000}"/>
    <cellStyle name="40% - Accent1 3" xfId="72" xr:uid="{00000000-0005-0000-0000-000014000000}"/>
    <cellStyle name="40% - Accent2" xfId="28" builtinId="35" customBuiltin="1"/>
    <cellStyle name="40% - Accent2 2" xfId="54" xr:uid="{00000000-0005-0000-0000-000016000000}"/>
    <cellStyle name="40% - Accent2 3" xfId="75" xr:uid="{00000000-0005-0000-0000-000017000000}"/>
    <cellStyle name="40% - Accent3" xfId="32" builtinId="39" customBuiltin="1"/>
    <cellStyle name="40% - Accent3 2" xfId="57" xr:uid="{00000000-0005-0000-0000-000019000000}"/>
    <cellStyle name="40% - Accent3 3" xfId="78" xr:uid="{00000000-0005-0000-0000-00001A000000}"/>
    <cellStyle name="40% - Accent4" xfId="36" builtinId="43" customBuiltin="1"/>
    <cellStyle name="40% - Accent4 2" xfId="60" xr:uid="{00000000-0005-0000-0000-00001C000000}"/>
    <cellStyle name="40% - Accent4 3" xfId="81" xr:uid="{00000000-0005-0000-0000-00001D000000}"/>
    <cellStyle name="40% - Accent5" xfId="40" builtinId="47" customBuiltin="1"/>
    <cellStyle name="40% - Accent5 2" xfId="63" xr:uid="{00000000-0005-0000-0000-00001F000000}"/>
    <cellStyle name="40% - Accent5 3" xfId="84" xr:uid="{00000000-0005-0000-0000-000020000000}"/>
    <cellStyle name="40% - Accent6" xfId="44" builtinId="51" customBuiltin="1"/>
    <cellStyle name="40% - Accent6 2" xfId="66" xr:uid="{00000000-0005-0000-0000-000022000000}"/>
    <cellStyle name="40% - Accent6 3" xfId="87" xr:uid="{00000000-0005-0000-0000-000023000000}"/>
    <cellStyle name="60% - Accent1" xfId="25" builtinId="32" customBuiltin="1"/>
    <cellStyle name="60% - Accent1 2" xfId="52" xr:uid="{00000000-0005-0000-0000-000025000000}"/>
    <cellStyle name="60% - Accent1 3" xfId="73" xr:uid="{00000000-0005-0000-0000-000026000000}"/>
    <cellStyle name="60% - Accent2" xfId="29" builtinId="36" customBuiltin="1"/>
    <cellStyle name="60% - Accent2 2" xfId="55" xr:uid="{00000000-0005-0000-0000-000028000000}"/>
    <cellStyle name="60% - Accent2 3" xfId="76" xr:uid="{00000000-0005-0000-0000-000029000000}"/>
    <cellStyle name="60% - Accent3" xfId="33" builtinId="40" customBuiltin="1"/>
    <cellStyle name="60% - Accent3 2" xfId="58" xr:uid="{00000000-0005-0000-0000-00002B000000}"/>
    <cellStyle name="60% - Accent3 3" xfId="79" xr:uid="{00000000-0005-0000-0000-00002C000000}"/>
    <cellStyle name="60% - Accent4" xfId="37" builtinId="44" customBuiltin="1"/>
    <cellStyle name="60% - Accent4 2" xfId="61" xr:uid="{00000000-0005-0000-0000-00002E000000}"/>
    <cellStyle name="60% - Accent4 3" xfId="82" xr:uid="{00000000-0005-0000-0000-00002F000000}"/>
    <cellStyle name="60% - Accent5" xfId="41" builtinId="48" customBuiltin="1"/>
    <cellStyle name="60% - Accent5 2" xfId="64" xr:uid="{00000000-0005-0000-0000-000031000000}"/>
    <cellStyle name="60% - Accent5 3" xfId="85" xr:uid="{00000000-0005-0000-0000-000032000000}"/>
    <cellStyle name="60% - Accent6" xfId="45" builtinId="52" customBuiltin="1"/>
    <cellStyle name="60% - Accent6 2" xfId="67" xr:uid="{00000000-0005-0000-0000-000034000000}"/>
    <cellStyle name="60% - Accent6 3" xfId="88" xr:uid="{00000000-0005-0000-0000-00003500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2" xfId="2" xr:uid="{00000000-0005-0000-0000-000040000000}"/>
    <cellStyle name="Comma 2 2" xfId="5" xr:uid="{00000000-0005-0000-0000-000041000000}"/>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68" builtinId="8"/>
    <cellStyle name="Input" xfId="14" builtinId="20" customBuiltin="1"/>
    <cellStyle name="Linked Cell" xfId="17" builtinId="24" customBuiltin="1"/>
    <cellStyle name="Neutral" xfId="13" builtinId="28" customBuiltin="1"/>
    <cellStyle name="Normal" xfId="0" builtinId="0"/>
    <cellStyle name="Normal 2" xfId="3" xr:uid="{00000000-0005-0000-0000-00004D000000}"/>
    <cellStyle name="Normal 3" xfId="4" xr:uid="{00000000-0005-0000-0000-00004E000000}"/>
    <cellStyle name="Normal 4" xfId="46" xr:uid="{00000000-0005-0000-0000-00004F000000}"/>
    <cellStyle name="Normal 5" xfId="48" xr:uid="{00000000-0005-0000-0000-000050000000}"/>
    <cellStyle name="Normal 6" xfId="69" xr:uid="{00000000-0005-0000-0000-000051000000}"/>
    <cellStyle name="Note 2" xfId="47" xr:uid="{00000000-0005-0000-0000-000052000000}"/>
    <cellStyle name="Note 3" xfId="49" xr:uid="{00000000-0005-0000-0000-000053000000}"/>
    <cellStyle name="Note 4" xfId="70" xr:uid="{00000000-0005-0000-0000-000054000000}"/>
    <cellStyle name="Output" xfId="15" builtinId="21" customBuiltin="1"/>
    <cellStyle name="Title" xfId="6" builtinId="15" customBuiltin="1"/>
    <cellStyle name="Total" xfId="21" builtinId="25" customBuiltin="1"/>
    <cellStyle name="Warning Text" xfId="19" builtinId="11" customBuiltin="1"/>
  </cellStyles>
  <dxfs count="1250">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s>
  <tableStyles count="0"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06/relationships/attachedToolbars" Target="attachedToolbars.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7628</xdr:colOff>
      <xdr:row>6</xdr:row>
      <xdr:rowOff>68702</xdr:rowOff>
    </xdr:to>
    <xdr:pic>
      <xdr:nvPicPr>
        <xdr:cNvPr id="3" name="Picture 2" descr="HM Revenue and Customs Logo">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2298391" cy="140220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U24" totalsRowShown="0" headerRowDxfId="1249" dataDxfId="1247" headerRowBorderDxfId="1248" tableBorderDxfId="1246" dataCellStyle="Comma">
  <autoFilter ref="A5:U2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000-000001000000}" name="EU Exports" dataDxfId="1245"/>
    <tableColumn id="3" xr3:uid="{00000000-0010-0000-0000-000003000000}" name="2017 Q1" dataDxfId="1244" dataCellStyle="Comma"/>
    <tableColumn id="4" xr3:uid="{00000000-0010-0000-0000-000004000000}" name="2017 Q2" dataDxfId="1243" dataCellStyle="Comma"/>
    <tableColumn id="5" xr3:uid="{00000000-0010-0000-0000-000005000000}" name="2017 Q3" dataDxfId="1242" dataCellStyle="Comma"/>
    <tableColumn id="6" xr3:uid="{00000000-0010-0000-0000-000006000000}" name="2017 Q4" dataDxfId="1241" dataCellStyle="Comma"/>
    <tableColumn id="7" xr3:uid="{00000000-0010-0000-0000-000007000000}" name="2017" dataDxfId="1240" dataCellStyle="Comma"/>
    <tableColumn id="8" xr3:uid="{00000000-0010-0000-0000-000008000000}" name="2018 Q1" dataDxfId="1239" dataCellStyle="Comma"/>
    <tableColumn id="9" xr3:uid="{00000000-0010-0000-0000-000009000000}" name="2018 Q2" dataDxfId="1238" dataCellStyle="Comma"/>
    <tableColumn id="10" xr3:uid="{00000000-0010-0000-0000-00000A000000}" name="2018 Q3" dataDxfId="1237" dataCellStyle="Comma"/>
    <tableColumn id="11" xr3:uid="{00000000-0010-0000-0000-00000B000000}" name="2018 Q4" dataDxfId="1236" dataCellStyle="Comma"/>
    <tableColumn id="12" xr3:uid="{00000000-0010-0000-0000-00000C000000}" name="2018" dataDxfId="1235" dataCellStyle="Comma"/>
    <tableColumn id="13" xr3:uid="{00000000-0010-0000-0000-00000D000000}" name="2019 Q1" dataDxfId="1234" dataCellStyle="Comma"/>
    <tableColumn id="14" xr3:uid="{00000000-0010-0000-0000-00000E000000}" name="2019 Q2" dataDxfId="1233" dataCellStyle="Comma"/>
    <tableColumn id="15" xr3:uid="{00000000-0010-0000-0000-00000F000000}" name="2019 Q3" dataDxfId="1232" dataCellStyle="Comma"/>
    <tableColumn id="16" xr3:uid="{00000000-0010-0000-0000-000010000000}" name="2019 Q4" dataDxfId="1231" dataCellStyle="Comma"/>
    <tableColumn id="17" xr3:uid="{00000000-0010-0000-0000-000011000000}" name="2019" dataDxfId="1230" dataCellStyle="Comma"/>
    <tableColumn id="18" xr3:uid="{00000000-0010-0000-0000-000012000000}" name="2020 Q1" dataDxfId="1229" dataCellStyle="Comma"/>
    <tableColumn id="19" xr3:uid="{00000000-0010-0000-0000-000013000000}" name="2020 Q2" dataDxfId="1228" dataCellStyle="Comma"/>
    <tableColumn id="20" xr3:uid="{00000000-0010-0000-0000-000014000000}" name="2020 Q3" dataDxfId="1227" dataCellStyle="Comma"/>
    <tableColumn id="21" xr3:uid="{00000000-0010-0000-0000-000015000000}" name="2020 Q4" dataDxfId="1226" dataCellStyle="Comma"/>
    <tableColumn id="22" xr3:uid="{00000000-0010-0000-0000-000016000000}" name="2020" dataDxfId="1225" dataCellStyle="Comma"/>
  </tableColumns>
  <tableStyleInfo showFirstColumn="1" showLastColumn="0" showRowStripes="1" showColumnStripes="0"/>
  <extLst>
    <ext xmlns:x14="http://schemas.microsoft.com/office/spreadsheetml/2009/9/main" uri="{504A1905-F514-4f6f-8877-14C23A59335A}">
      <x14:table altText="Value of Exports to the EU by Region (figures in £ million)" altTextSummary="The value of exports to the EU each quarter, from 2017 quarter 1 to 2020 quarter 4, broken down by region."/>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5:U24" totalsRowShown="0" headerRowDxfId="1024" dataDxfId="1022" headerRowBorderDxfId="1023" tableBorderDxfId="1021" dataCellStyle="Comma">
  <autoFilter ref="A5:U24"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900-000001000000}" name="Exporters to EU" dataDxfId="1020"/>
    <tableColumn id="3" xr3:uid="{00000000-0010-0000-0900-000003000000}" name="2017 Q1" dataDxfId="1019" dataCellStyle="Comma"/>
    <tableColumn id="4" xr3:uid="{00000000-0010-0000-0900-000004000000}" name="2017 Q2" dataDxfId="1018" dataCellStyle="Comma"/>
    <tableColumn id="5" xr3:uid="{00000000-0010-0000-0900-000005000000}" name="2017 Q3" dataDxfId="1017" dataCellStyle="Comma"/>
    <tableColumn id="6" xr3:uid="{00000000-0010-0000-0900-000006000000}" name="2017 Q4" dataDxfId="1016" dataCellStyle="Comma"/>
    <tableColumn id="7" xr3:uid="{00000000-0010-0000-0900-000007000000}" name="2017" dataDxfId="1015" dataCellStyle="Comma"/>
    <tableColumn id="8" xr3:uid="{00000000-0010-0000-0900-000008000000}" name="2018 Q1" dataDxfId="1014" dataCellStyle="Comma"/>
    <tableColumn id="9" xr3:uid="{00000000-0010-0000-0900-000009000000}" name="2018 Q2" dataDxfId="1013" dataCellStyle="Comma"/>
    <tableColumn id="10" xr3:uid="{00000000-0010-0000-0900-00000A000000}" name="2018 Q3" dataDxfId="1012" dataCellStyle="Comma"/>
    <tableColumn id="11" xr3:uid="{00000000-0010-0000-0900-00000B000000}" name="2018 Q4" dataDxfId="1011" dataCellStyle="Comma"/>
    <tableColumn id="12" xr3:uid="{00000000-0010-0000-0900-00000C000000}" name="2018" dataDxfId="1010" dataCellStyle="Comma"/>
    <tableColumn id="13" xr3:uid="{00000000-0010-0000-0900-00000D000000}" name="2019 Q1" dataDxfId="1009" dataCellStyle="Comma"/>
    <tableColumn id="14" xr3:uid="{00000000-0010-0000-0900-00000E000000}" name="2019 Q2" dataDxfId="1008" dataCellStyle="Comma"/>
    <tableColumn id="15" xr3:uid="{00000000-0010-0000-0900-00000F000000}" name="2019 Q3" dataDxfId="1007" dataCellStyle="Comma"/>
    <tableColumn id="16" xr3:uid="{00000000-0010-0000-0900-000010000000}" name="2019 Q4" dataDxfId="1006" dataCellStyle="Comma"/>
    <tableColumn id="17" xr3:uid="{00000000-0010-0000-0900-000011000000}" name="2019" dataDxfId="1005" dataCellStyle="Comma"/>
    <tableColumn id="18" xr3:uid="{00000000-0010-0000-0900-000012000000}" name="2020 Q1" dataDxfId="1004" dataCellStyle="Comma"/>
    <tableColumn id="19" xr3:uid="{00000000-0010-0000-0900-000013000000}" name="2020 Q2" dataDxfId="1003" dataCellStyle="Comma"/>
    <tableColumn id="20" xr3:uid="{00000000-0010-0000-0900-000014000000}" name="2020 Q3" dataDxfId="1002" dataCellStyle="Comma"/>
    <tableColumn id="21" xr3:uid="{00000000-0010-0000-0900-000015000000}" name="2020 Q4" dataDxfId="1001" dataCellStyle="Comma"/>
    <tableColumn id="22" xr3:uid="{00000000-0010-0000-0900-000016000000}" name="2020" dataDxfId="1000" dataCellStyle="Comma"/>
  </tableColumns>
  <tableStyleInfo showFirstColumn="1" showLastColumn="0" showRowStripes="1" showColumnStripes="0"/>
  <extLst>
    <ext xmlns:x14="http://schemas.microsoft.com/office/spreadsheetml/2009/9/main" uri="{504A1905-F514-4f6f-8877-14C23A59335A}">
      <x14:table altText="Count of Exporters to the EU by Region (according to the Proportion Method) " altTextSummary="The count of exporters to the EU each quarter (according to the proportion method), from 2017 quarter 1 to 2020 quarter 4, broken down by region."/>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27:U46" totalsRowShown="0" headerRowDxfId="999" dataDxfId="997" headerRowBorderDxfId="998" tableBorderDxfId="996" dataCellStyle="Comma">
  <autoFilter ref="A27:U46"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A00-000001000000}" name="Exporters to Non-EU" dataDxfId="995"/>
    <tableColumn id="3" xr3:uid="{00000000-0010-0000-0A00-000003000000}" name="2017 Q1" dataDxfId="994" dataCellStyle="Comma"/>
    <tableColumn id="4" xr3:uid="{00000000-0010-0000-0A00-000004000000}" name="2017 Q2" dataDxfId="993" dataCellStyle="Comma"/>
    <tableColumn id="5" xr3:uid="{00000000-0010-0000-0A00-000005000000}" name="2017 Q3" dataDxfId="992" dataCellStyle="Comma"/>
    <tableColumn id="6" xr3:uid="{00000000-0010-0000-0A00-000006000000}" name="2017 Q4" dataDxfId="991" dataCellStyle="Comma"/>
    <tableColumn id="7" xr3:uid="{00000000-0010-0000-0A00-000007000000}" name="2017" dataDxfId="990" dataCellStyle="Comma"/>
    <tableColumn id="8" xr3:uid="{00000000-0010-0000-0A00-000008000000}" name="2018 Q1" dataDxfId="989" dataCellStyle="Comma"/>
    <tableColumn id="9" xr3:uid="{00000000-0010-0000-0A00-000009000000}" name="2018 Q2" dataDxfId="988" dataCellStyle="Comma"/>
    <tableColumn id="10" xr3:uid="{00000000-0010-0000-0A00-00000A000000}" name="2018 Q3" dataDxfId="987" dataCellStyle="Comma"/>
    <tableColumn id="11" xr3:uid="{00000000-0010-0000-0A00-00000B000000}" name="2018 Q4" dataDxfId="986" dataCellStyle="Comma"/>
    <tableColumn id="12" xr3:uid="{00000000-0010-0000-0A00-00000C000000}" name="2018" dataDxfId="985" dataCellStyle="Comma"/>
    <tableColumn id="13" xr3:uid="{00000000-0010-0000-0A00-00000D000000}" name="2019 Q1" dataDxfId="984" dataCellStyle="Comma"/>
    <tableColumn id="14" xr3:uid="{00000000-0010-0000-0A00-00000E000000}" name="2019 Q2" dataDxfId="983" dataCellStyle="Comma"/>
    <tableColumn id="15" xr3:uid="{00000000-0010-0000-0A00-00000F000000}" name="2019 Q3" dataDxfId="982" dataCellStyle="Comma"/>
    <tableColumn id="16" xr3:uid="{00000000-0010-0000-0A00-000010000000}" name="2019 Q4" dataDxfId="981" dataCellStyle="Comma"/>
    <tableColumn id="17" xr3:uid="{00000000-0010-0000-0A00-000011000000}" name="2019" dataDxfId="980" dataCellStyle="Comma"/>
    <tableColumn id="18" xr3:uid="{00000000-0010-0000-0A00-000012000000}" name="2020 Q1" dataDxfId="979" dataCellStyle="Comma"/>
    <tableColumn id="19" xr3:uid="{00000000-0010-0000-0A00-000013000000}" name="2020 Q2" dataDxfId="978" dataCellStyle="Comma"/>
    <tableColumn id="20" xr3:uid="{00000000-0010-0000-0A00-000014000000}" name="2020 Q3" dataDxfId="977" dataCellStyle="Comma"/>
    <tableColumn id="21" xr3:uid="{00000000-0010-0000-0A00-000015000000}" name="2020 Q4" dataDxfId="976" dataCellStyle="Comma"/>
    <tableColumn id="22" xr3:uid="{00000000-0010-0000-0A00-000016000000}" name="2020" dataDxfId="975" dataCellStyle="Comma"/>
  </tableColumns>
  <tableStyleInfo showFirstColumn="1" showLastColumn="0" showRowStripes="1" showColumnStripes="0"/>
  <extLst>
    <ext xmlns:x14="http://schemas.microsoft.com/office/spreadsheetml/2009/9/main" uri="{504A1905-F514-4f6f-8877-14C23A59335A}">
      <x14:table altText="Total Count of Exporters to Non-EU Countries by Region (according to the Proportion Method)" altTextSummary="The total count of exporters to non-EU countries each quarter (according to the proportion method), from 2017 quarter 1 to 2020 quarter 4, broken down by region."/>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49:U68" totalsRowShown="0" headerRowDxfId="974" dataDxfId="972" headerRowBorderDxfId="973" tableBorderDxfId="971" dataCellStyle="Comma">
  <autoFilter ref="A49:U68"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B00-000001000000}" name="Total Exporter Count" dataDxfId="970"/>
    <tableColumn id="3" xr3:uid="{00000000-0010-0000-0B00-000003000000}" name="2017 Q1" dataDxfId="969" dataCellStyle="Comma"/>
    <tableColumn id="4" xr3:uid="{00000000-0010-0000-0B00-000004000000}" name="2017 Q2" dataDxfId="968" dataCellStyle="Comma"/>
    <tableColumn id="5" xr3:uid="{00000000-0010-0000-0B00-000005000000}" name="2017 Q3" dataDxfId="967" dataCellStyle="Comma"/>
    <tableColumn id="6" xr3:uid="{00000000-0010-0000-0B00-000006000000}" name="2017 Q4" dataDxfId="966" dataCellStyle="Comma"/>
    <tableColumn id="7" xr3:uid="{00000000-0010-0000-0B00-000007000000}" name="2017" dataDxfId="965" dataCellStyle="Comma"/>
    <tableColumn id="8" xr3:uid="{00000000-0010-0000-0B00-000008000000}" name="2018 Q1" dataDxfId="964" dataCellStyle="Comma"/>
    <tableColumn id="9" xr3:uid="{00000000-0010-0000-0B00-000009000000}" name="2018 Q2" dataDxfId="963" dataCellStyle="Comma"/>
    <tableColumn id="10" xr3:uid="{00000000-0010-0000-0B00-00000A000000}" name="2018 Q3" dataDxfId="962" dataCellStyle="Comma"/>
    <tableColumn id="11" xr3:uid="{00000000-0010-0000-0B00-00000B000000}" name="2018 Q4" dataDxfId="961" dataCellStyle="Comma"/>
    <tableColumn id="12" xr3:uid="{00000000-0010-0000-0B00-00000C000000}" name="2018" dataDxfId="960" dataCellStyle="Comma"/>
    <tableColumn id="13" xr3:uid="{00000000-0010-0000-0B00-00000D000000}" name="2019 Q1" dataDxfId="959" dataCellStyle="Comma"/>
    <tableColumn id="14" xr3:uid="{00000000-0010-0000-0B00-00000E000000}" name="2019 Q2" dataDxfId="958" dataCellStyle="Comma"/>
    <tableColumn id="15" xr3:uid="{00000000-0010-0000-0B00-00000F000000}" name="2019 Q3" dataDxfId="957" dataCellStyle="Comma"/>
    <tableColumn id="16" xr3:uid="{00000000-0010-0000-0B00-000010000000}" name="2019 Q4" dataDxfId="956" dataCellStyle="Comma"/>
    <tableColumn id="17" xr3:uid="{00000000-0010-0000-0B00-000011000000}" name="2019" dataDxfId="955" dataCellStyle="Comma"/>
    <tableColumn id="18" xr3:uid="{00000000-0010-0000-0B00-000012000000}" name="2020 Q1" dataDxfId="954" dataCellStyle="Comma"/>
    <tableColumn id="19" xr3:uid="{00000000-0010-0000-0B00-000013000000}" name="2020 Q2" dataDxfId="953" dataCellStyle="Comma"/>
    <tableColumn id="20" xr3:uid="{00000000-0010-0000-0B00-000014000000}" name="2020 Q3" dataDxfId="952" dataCellStyle="Comma"/>
    <tableColumn id="21" xr3:uid="{00000000-0010-0000-0B00-000015000000}" name="2020 Q4" dataDxfId="951" dataCellStyle="Comma"/>
    <tableColumn id="22" xr3:uid="{00000000-0010-0000-0B00-000016000000}" name="2020" dataDxfId="950" dataCellStyle="Comma"/>
  </tableColumns>
  <tableStyleInfo showFirstColumn="1" showLastColumn="0" showRowStripes="1" showColumnStripes="0"/>
  <extLst>
    <ext xmlns:x14="http://schemas.microsoft.com/office/spreadsheetml/2009/9/main" uri="{504A1905-F514-4f6f-8877-14C23A59335A}">
      <x14:table altText="Total Count of Exporters by Region (according to the Proportion Method) " altTextSummary="The total count of exporters each quarter (according to the proportion method), from 2017 quarter 1 to 2020 quarter 4, broken down by region."/>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5:U24" totalsRowShown="0" headerRowDxfId="949" dataDxfId="947" headerRowBorderDxfId="948" tableBorderDxfId="946" dataCellStyle="Comma">
  <autoFilter ref="A5:U24"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C00-000001000000}" name="Importers from EU" dataDxfId="945"/>
    <tableColumn id="3" xr3:uid="{00000000-0010-0000-0C00-000003000000}" name="2017 Q1" dataDxfId="944" dataCellStyle="Comma"/>
    <tableColumn id="4" xr3:uid="{00000000-0010-0000-0C00-000004000000}" name="2017 Q2" dataDxfId="943" dataCellStyle="Comma"/>
    <tableColumn id="5" xr3:uid="{00000000-0010-0000-0C00-000005000000}" name="2017 Q3" dataDxfId="942" dataCellStyle="Comma"/>
    <tableColumn id="6" xr3:uid="{00000000-0010-0000-0C00-000006000000}" name="2017 Q4" dataDxfId="941" dataCellStyle="Comma"/>
    <tableColumn id="7" xr3:uid="{00000000-0010-0000-0C00-000007000000}" name="2017" dataDxfId="940" dataCellStyle="Comma"/>
    <tableColumn id="8" xr3:uid="{00000000-0010-0000-0C00-000008000000}" name="2018 Q1" dataDxfId="939" dataCellStyle="Comma"/>
    <tableColumn id="9" xr3:uid="{00000000-0010-0000-0C00-000009000000}" name="2018 Q2" dataDxfId="938" dataCellStyle="Comma"/>
    <tableColumn id="10" xr3:uid="{00000000-0010-0000-0C00-00000A000000}" name="2018 Q3" dataDxfId="937" dataCellStyle="Comma"/>
    <tableColumn id="11" xr3:uid="{00000000-0010-0000-0C00-00000B000000}" name="2018 Q4" dataDxfId="936" dataCellStyle="Comma"/>
    <tableColumn id="12" xr3:uid="{00000000-0010-0000-0C00-00000C000000}" name="2018" dataDxfId="935" dataCellStyle="Comma"/>
    <tableColumn id="13" xr3:uid="{00000000-0010-0000-0C00-00000D000000}" name="2019 Q1" dataDxfId="934" dataCellStyle="Comma"/>
    <tableColumn id="14" xr3:uid="{00000000-0010-0000-0C00-00000E000000}" name="2019 Q2" dataDxfId="933" dataCellStyle="Comma"/>
    <tableColumn id="15" xr3:uid="{00000000-0010-0000-0C00-00000F000000}" name="2019 Q3" dataDxfId="932" dataCellStyle="Comma"/>
    <tableColumn id="16" xr3:uid="{00000000-0010-0000-0C00-000010000000}" name="2019 Q4" dataDxfId="931" dataCellStyle="Comma"/>
    <tableColumn id="17" xr3:uid="{00000000-0010-0000-0C00-000011000000}" name="2019" dataDxfId="930" dataCellStyle="Comma"/>
    <tableColumn id="18" xr3:uid="{00000000-0010-0000-0C00-000012000000}" name="2020 Q1" dataDxfId="929" dataCellStyle="Comma"/>
    <tableColumn id="19" xr3:uid="{00000000-0010-0000-0C00-000013000000}" name="2020 Q2" dataDxfId="928" dataCellStyle="Comma"/>
    <tableColumn id="20" xr3:uid="{00000000-0010-0000-0C00-000014000000}" name="2020 Q3" dataDxfId="927" dataCellStyle="Comma"/>
    <tableColumn id="21" xr3:uid="{00000000-0010-0000-0C00-000015000000}" name="2020 Q4" dataDxfId="926" dataCellStyle="Comma"/>
    <tableColumn id="22" xr3:uid="{00000000-0010-0000-0C00-000016000000}" name="2020" dataDxfId="925" dataCellStyle="Comma"/>
  </tableColumns>
  <tableStyleInfo showFirstColumn="1" showLastColumn="0" showRowStripes="1" showColumnStripes="0"/>
  <extLst>
    <ext xmlns:x14="http://schemas.microsoft.com/office/spreadsheetml/2009/9/main" uri="{504A1905-F514-4f6f-8877-14C23A59335A}">
      <x14:table altText="Count of Importers from the EU by Region (according to the Whole Number Method)" altTextSummary="The count of importers from the EU each quarter (according to the whole number method), from 2017 quarter 1 to 2020 quarter 4, broken down by region."/>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4" displayName="Table14" ref="A27:U46" totalsRowShown="0" headerRowDxfId="924" dataDxfId="922" headerRowBorderDxfId="923" tableBorderDxfId="921" dataCellStyle="Comma">
  <autoFilter ref="A27:U46"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D00-000001000000}" name="Importers from Non-EU" dataDxfId="920"/>
    <tableColumn id="3" xr3:uid="{00000000-0010-0000-0D00-000003000000}" name="2017 Q1" dataDxfId="919" dataCellStyle="Comma"/>
    <tableColumn id="4" xr3:uid="{00000000-0010-0000-0D00-000004000000}" name="2017 Q2" dataDxfId="918" dataCellStyle="Comma"/>
    <tableColumn id="5" xr3:uid="{00000000-0010-0000-0D00-000005000000}" name="2017 Q3" dataDxfId="917" dataCellStyle="Comma"/>
    <tableColumn id="6" xr3:uid="{00000000-0010-0000-0D00-000006000000}" name="2017 Q4" dataDxfId="916" dataCellStyle="Comma"/>
    <tableColumn id="7" xr3:uid="{00000000-0010-0000-0D00-000007000000}" name="2017" dataDxfId="915" dataCellStyle="Comma"/>
    <tableColumn id="8" xr3:uid="{00000000-0010-0000-0D00-000008000000}" name="2018 Q1" dataDxfId="914" dataCellStyle="Comma"/>
    <tableColumn id="9" xr3:uid="{00000000-0010-0000-0D00-000009000000}" name="2018 Q2" dataDxfId="913" dataCellStyle="Comma"/>
    <tableColumn id="10" xr3:uid="{00000000-0010-0000-0D00-00000A000000}" name="2018 Q3" dataDxfId="912" dataCellStyle="Comma"/>
    <tableColumn id="11" xr3:uid="{00000000-0010-0000-0D00-00000B000000}" name="2018 Q4" dataDxfId="911" dataCellStyle="Comma"/>
    <tableColumn id="12" xr3:uid="{00000000-0010-0000-0D00-00000C000000}" name="2018" dataDxfId="910" dataCellStyle="Comma"/>
    <tableColumn id="13" xr3:uid="{00000000-0010-0000-0D00-00000D000000}" name="2019 Q1" dataDxfId="909" dataCellStyle="Comma"/>
    <tableColumn id="14" xr3:uid="{00000000-0010-0000-0D00-00000E000000}" name="2019 Q2" dataDxfId="908" dataCellStyle="Comma"/>
    <tableColumn id="15" xr3:uid="{00000000-0010-0000-0D00-00000F000000}" name="2019 Q3" dataDxfId="907" dataCellStyle="Comma"/>
    <tableColumn id="16" xr3:uid="{00000000-0010-0000-0D00-000010000000}" name="2019 Q4" dataDxfId="906" dataCellStyle="Comma"/>
    <tableColumn id="17" xr3:uid="{00000000-0010-0000-0D00-000011000000}" name="2019" dataDxfId="905" dataCellStyle="Comma"/>
    <tableColumn id="18" xr3:uid="{00000000-0010-0000-0D00-000012000000}" name="2020 Q1" dataDxfId="904" dataCellStyle="Comma"/>
    <tableColumn id="19" xr3:uid="{00000000-0010-0000-0D00-000013000000}" name="2020 Q2" dataDxfId="903" dataCellStyle="Comma"/>
    <tableColumn id="20" xr3:uid="{00000000-0010-0000-0D00-000014000000}" name="2020 Q3" dataDxfId="902" dataCellStyle="Comma"/>
    <tableColumn id="21" xr3:uid="{00000000-0010-0000-0D00-000015000000}" name="2020 Q4" dataDxfId="901" dataCellStyle="Comma"/>
    <tableColumn id="22" xr3:uid="{00000000-0010-0000-0D00-000016000000}" name="2020" dataDxfId="900" dataCellStyle="Comma"/>
  </tableColumns>
  <tableStyleInfo showFirstColumn="1" showLastColumn="0" showRowStripes="1" showColumnStripes="0"/>
  <extLst>
    <ext xmlns:x14="http://schemas.microsoft.com/office/spreadsheetml/2009/9/main" uri="{504A1905-F514-4f6f-8877-14C23A59335A}">
      <x14:table altText="Count of Importers from Non-EU Countries by Region (according to the Whole Number Method) " altTextSummary="The count of importers from non-EU countries each quarter (according to the whole number method), from 2017 quarter 1 to 2020 quarter 4, broken down by region."/>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49:U68" totalsRowShown="0" headerRowDxfId="899" dataDxfId="897" headerRowBorderDxfId="898" tableBorderDxfId="896" dataCellStyle="Comma">
  <autoFilter ref="A49:U68"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E00-000001000000}" name="Total Importer Count" dataDxfId="895"/>
    <tableColumn id="3" xr3:uid="{00000000-0010-0000-0E00-000003000000}" name="2017 Q1" dataDxfId="894" dataCellStyle="Comma"/>
    <tableColumn id="4" xr3:uid="{00000000-0010-0000-0E00-000004000000}" name="2017 Q2" dataDxfId="893" dataCellStyle="Comma"/>
    <tableColumn id="5" xr3:uid="{00000000-0010-0000-0E00-000005000000}" name="2017 Q3" dataDxfId="892" dataCellStyle="Comma"/>
    <tableColumn id="6" xr3:uid="{00000000-0010-0000-0E00-000006000000}" name="2017 Q4" dataDxfId="891" dataCellStyle="Comma"/>
    <tableColumn id="7" xr3:uid="{00000000-0010-0000-0E00-000007000000}" name="2017" dataDxfId="890" dataCellStyle="Comma"/>
    <tableColumn id="8" xr3:uid="{00000000-0010-0000-0E00-000008000000}" name="2018 Q1" dataDxfId="889" dataCellStyle="Comma"/>
    <tableColumn id="9" xr3:uid="{00000000-0010-0000-0E00-000009000000}" name="2018 Q2" dataDxfId="888" dataCellStyle="Comma"/>
    <tableColumn id="10" xr3:uid="{00000000-0010-0000-0E00-00000A000000}" name="2018 Q3" dataDxfId="887" dataCellStyle="Comma"/>
    <tableColumn id="11" xr3:uid="{00000000-0010-0000-0E00-00000B000000}" name="2018 Q4" dataDxfId="886" dataCellStyle="Comma"/>
    <tableColumn id="12" xr3:uid="{00000000-0010-0000-0E00-00000C000000}" name="2018" dataDxfId="885" dataCellStyle="Comma"/>
    <tableColumn id="13" xr3:uid="{00000000-0010-0000-0E00-00000D000000}" name="2019 Q1" dataDxfId="884" dataCellStyle="Comma"/>
    <tableColumn id="14" xr3:uid="{00000000-0010-0000-0E00-00000E000000}" name="2019 Q2" dataDxfId="883" dataCellStyle="Comma"/>
    <tableColumn id="15" xr3:uid="{00000000-0010-0000-0E00-00000F000000}" name="2019 Q3" dataDxfId="882" dataCellStyle="Comma"/>
    <tableColumn id="16" xr3:uid="{00000000-0010-0000-0E00-000010000000}" name="2019 Q4" dataDxfId="881" dataCellStyle="Comma"/>
    <tableColumn id="17" xr3:uid="{00000000-0010-0000-0E00-000011000000}" name="2019" dataDxfId="880" dataCellStyle="Comma"/>
    <tableColumn id="18" xr3:uid="{00000000-0010-0000-0E00-000012000000}" name="2020 Q1" dataDxfId="879" dataCellStyle="Comma"/>
    <tableColumn id="19" xr3:uid="{00000000-0010-0000-0E00-000013000000}" name="2020 Q2" dataDxfId="878" dataCellStyle="Comma"/>
    <tableColumn id="20" xr3:uid="{00000000-0010-0000-0E00-000014000000}" name="2020 Q3" dataDxfId="877" dataCellStyle="Comma"/>
    <tableColumn id="21" xr3:uid="{00000000-0010-0000-0E00-000015000000}" name="2020 Q4" dataDxfId="876" dataCellStyle="Comma"/>
    <tableColumn id="22" xr3:uid="{00000000-0010-0000-0E00-000016000000}" name="2020" dataDxfId="875" dataCellStyle="Comma"/>
  </tableColumns>
  <tableStyleInfo showFirstColumn="1" showLastColumn="0" showRowStripes="1" showColumnStripes="0"/>
  <extLst>
    <ext xmlns:x14="http://schemas.microsoft.com/office/spreadsheetml/2009/9/main" uri="{504A1905-F514-4f6f-8877-14C23A59335A}">
      <x14:table altText="Total Count of Importers by Region (according to the Whole Number Method)" altTextSummary="The total count of importers each quarter (according to the whole number method), from 2017 quarter 1 to 2020 quarter 4, broken down by region."/>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6" displayName="Table16" ref="A5:U24" totalsRowShown="0" headerRowDxfId="874" dataDxfId="872" headerRowBorderDxfId="873" tableBorderDxfId="871" dataCellStyle="Comma">
  <autoFilter ref="A5:U24" xr:uid="{00000000-0009-0000-0100-00001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F00-000001000000}" name="Importers from EU" dataDxfId="870"/>
    <tableColumn id="8" xr3:uid="{00000000-0010-0000-0F00-000008000000}" name="2017 Q1" dataDxfId="869" dataCellStyle="Comma"/>
    <tableColumn id="9" xr3:uid="{00000000-0010-0000-0F00-000009000000}" name="2017 Q2" dataDxfId="868" dataCellStyle="Comma"/>
    <tableColumn id="10" xr3:uid="{00000000-0010-0000-0F00-00000A000000}" name="2017 Q3" dataDxfId="867" dataCellStyle="Comma"/>
    <tableColumn id="11" xr3:uid="{00000000-0010-0000-0F00-00000B000000}" name="2017 Q4" dataDxfId="866" dataCellStyle="Comma"/>
    <tableColumn id="12" xr3:uid="{00000000-0010-0000-0F00-00000C000000}" name="2017" dataDxfId="865" dataCellStyle="Comma"/>
    <tableColumn id="13" xr3:uid="{00000000-0010-0000-0F00-00000D000000}" name="2018 Q1" dataDxfId="864" dataCellStyle="Comma"/>
    <tableColumn id="14" xr3:uid="{00000000-0010-0000-0F00-00000E000000}" name="2018 Q2" dataDxfId="863" dataCellStyle="Comma"/>
    <tableColumn id="15" xr3:uid="{00000000-0010-0000-0F00-00000F000000}" name="2018 Q3" dataDxfId="862" dataCellStyle="Comma"/>
    <tableColumn id="16" xr3:uid="{00000000-0010-0000-0F00-000010000000}" name="2018 Q4" dataDxfId="861" dataCellStyle="Comma"/>
    <tableColumn id="17" xr3:uid="{00000000-0010-0000-0F00-000011000000}" name="2018" dataDxfId="860" dataCellStyle="Comma"/>
    <tableColumn id="18" xr3:uid="{00000000-0010-0000-0F00-000012000000}" name="2019 Q1" dataDxfId="859" dataCellStyle="Comma"/>
    <tableColumn id="19" xr3:uid="{00000000-0010-0000-0F00-000013000000}" name="2019 Q2" dataDxfId="858" dataCellStyle="Comma"/>
    <tableColumn id="20" xr3:uid="{00000000-0010-0000-0F00-000014000000}" name="2019 Q3" dataDxfId="857" dataCellStyle="Comma"/>
    <tableColumn id="21" xr3:uid="{00000000-0010-0000-0F00-000015000000}" name="2019 Q4" dataDxfId="856" dataCellStyle="Comma"/>
    <tableColumn id="22" xr3:uid="{00000000-0010-0000-0F00-000016000000}" name="2019" dataDxfId="855" dataCellStyle="Comma"/>
    <tableColumn id="23" xr3:uid="{00000000-0010-0000-0F00-000017000000}" name="2020 Q1" dataDxfId="854" dataCellStyle="Comma"/>
    <tableColumn id="24" xr3:uid="{00000000-0010-0000-0F00-000018000000}" name="2020 Q2" dataDxfId="853" dataCellStyle="Comma"/>
    <tableColumn id="25" xr3:uid="{00000000-0010-0000-0F00-000019000000}" name="2020 Q3" dataDxfId="852" dataCellStyle="Comma"/>
    <tableColumn id="26" xr3:uid="{00000000-0010-0000-0F00-00001A000000}" name="2020 Q4" dataDxfId="851" dataCellStyle="Comma"/>
    <tableColumn id="27" xr3:uid="{00000000-0010-0000-0F00-00001B000000}" name="2020" dataDxfId="850" dataCellStyle="Comma"/>
  </tableColumns>
  <tableStyleInfo showFirstColumn="1" showLastColumn="0" showRowStripes="1" showColumnStripes="0"/>
  <extLst>
    <ext xmlns:x14="http://schemas.microsoft.com/office/spreadsheetml/2009/9/main" uri="{504A1905-F514-4f6f-8877-14C23A59335A}">
      <x14:table altText="Count of Importers from the EU by Region (according to the Proportion Method) " altTextSummary="The count of importers from the EU each quarter (according to the proportion method), from 2017 quarter 1 to 2020 quarter 4, broken down by region."/>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7" displayName="Table17" ref="A27:U46" totalsRowShown="0" headerRowDxfId="849" dataDxfId="847" headerRowBorderDxfId="848" tableBorderDxfId="846" dataCellStyle="Comma">
  <autoFilter ref="A27:U46" xr:uid="{00000000-0009-0000-0100-00001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000-000001000000}" name="Importers from Non-EU" dataDxfId="845"/>
    <tableColumn id="8" xr3:uid="{00000000-0010-0000-1000-000008000000}" name="2017 Q1" dataDxfId="844" dataCellStyle="Comma"/>
    <tableColumn id="9" xr3:uid="{00000000-0010-0000-1000-000009000000}" name="2017 Q2" dataDxfId="843" dataCellStyle="Comma"/>
    <tableColumn id="10" xr3:uid="{00000000-0010-0000-1000-00000A000000}" name="2017 Q3" dataDxfId="842" dataCellStyle="Comma"/>
    <tableColumn id="11" xr3:uid="{00000000-0010-0000-1000-00000B000000}" name="2017 Q4" dataDxfId="841" dataCellStyle="Comma"/>
    <tableColumn id="12" xr3:uid="{00000000-0010-0000-1000-00000C000000}" name="2017" dataDxfId="840" dataCellStyle="Comma"/>
    <tableColumn id="13" xr3:uid="{00000000-0010-0000-1000-00000D000000}" name="2018 Q1" dataDxfId="839" dataCellStyle="Comma"/>
    <tableColumn id="14" xr3:uid="{00000000-0010-0000-1000-00000E000000}" name="2018 Q2" dataDxfId="838" dataCellStyle="Comma"/>
    <tableColumn id="15" xr3:uid="{00000000-0010-0000-1000-00000F000000}" name="2018 Q3" dataDxfId="837" dataCellStyle="Comma"/>
    <tableColumn id="16" xr3:uid="{00000000-0010-0000-1000-000010000000}" name="2018 Q4" dataDxfId="836" dataCellStyle="Comma"/>
    <tableColumn id="17" xr3:uid="{00000000-0010-0000-1000-000011000000}" name="2018" dataDxfId="835" dataCellStyle="Comma"/>
    <tableColumn id="18" xr3:uid="{00000000-0010-0000-1000-000012000000}" name="2019 Q1" dataDxfId="834" dataCellStyle="Comma"/>
    <tableColumn id="19" xr3:uid="{00000000-0010-0000-1000-000013000000}" name="2019 Q2" dataDxfId="833" dataCellStyle="Comma"/>
    <tableColumn id="20" xr3:uid="{00000000-0010-0000-1000-000014000000}" name="2019 Q3" dataDxfId="832" dataCellStyle="Comma"/>
    <tableColumn id="21" xr3:uid="{00000000-0010-0000-1000-000015000000}" name="2019 Q4" dataDxfId="831" dataCellStyle="Comma"/>
    <tableColumn id="22" xr3:uid="{00000000-0010-0000-1000-000016000000}" name="2019" dataDxfId="830" dataCellStyle="Comma"/>
    <tableColumn id="23" xr3:uid="{00000000-0010-0000-1000-000017000000}" name="2020 Q1" dataDxfId="829" dataCellStyle="Comma"/>
    <tableColumn id="24" xr3:uid="{00000000-0010-0000-1000-000018000000}" name="2020 Q2" dataDxfId="828" dataCellStyle="Comma"/>
    <tableColumn id="25" xr3:uid="{00000000-0010-0000-1000-000019000000}" name="2020 Q3" dataDxfId="827" dataCellStyle="Comma"/>
    <tableColumn id="26" xr3:uid="{00000000-0010-0000-1000-00001A000000}" name="2020 Q4" dataDxfId="826" dataCellStyle="Comma"/>
    <tableColumn id="27" xr3:uid="{00000000-0010-0000-1000-00001B000000}" name="2020" dataDxfId="825" dataCellStyle="Comma"/>
  </tableColumns>
  <tableStyleInfo showFirstColumn="1" showLastColumn="0" showRowStripes="1" showColumnStripes="0"/>
  <extLst>
    <ext xmlns:x14="http://schemas.microsoft.com/office/spreadsheetml/2009/9/main" uri="{504A1905-F514-4f6f-8877-14C23A59335A}">
      <x14:table altText="Count of Importers from Non-EU Countries by Region (according to the Proportion Method) " altTextSummary="The count of importers from non-EU countries each quarter (according to the proportion method), from 2017 quarter 1 to 2020 quarter 4, broken down by region."/>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18" displayName="Table18" ref="A49:U68" totalsRowShown="0" headerRowDxfId="824" dataDxfId="822" headerRowBorderDxfId="823" tableBorderDxfId="821" dataCellStyle="Comma">
  <autoFilter ref="A49:U68" xr:uid="{00000000-0009-0000-0100-00001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100-000001000000}" name="Total Importer Count" dataDxfId="820"/>
    <tableColumn id="8" xr3:uid="{00000000-0010-0000-1100-000008000000}" name="2017 Q1" dataDxfId="819" dataCellStyle="Comma"/>
    <tableColumn id="9" xr3:uid="{00000000-0010-0000-1100-000009000000}" name="2017 Q2" dataDxfId="818" dataCellStyle="Comma"/>
    <tableColumn id="10" xr3:uid="{00000000-0010-0000-1100-00000A000000}" name="2017 Q3" dataDxfId="817" dataCellStyle="Comma"/>
    <tableColumn id="11" xr3:uid="{00000000-0010-0000-1100-00000B000000}" name="2017 Q4" dataDxfId="816" dataCellStyle="Comma"/>
    <tableColumn id="12" xr3:uid="{00000000-0010-0000-1100-00000C000000}" name="2017" dataDxfId="815" dataCellStyle="Comma"/>
    <tableColumn id="13" xr3:uid="{00000000-0010-0000-1100-00000D000000}" name="2018 Q1" dataDxfId="814" dataCellStyle="Comma"/>
    <tableColumn id="14" xr3:uid="{00000000-0010-0000-1100-00000E000000}" name="2018 Q2" dataDxfId="813" dataCellStyle="Comma"/>
    <tableColumn id="15" xr3:uid="{00000000-0010-0000-1100-00000F000000}" name="2018 Q3" dataDxfId="812" dataCellStyle="Comma"/>
    <tableColumn id="16" xr3:uid="{00000000-0010-0000-1100-000010000000}" name="2018 Q4" dataDxfId="811" dataCellStyle="Comma"/>
    <tableColumn id="17" xr3:uid="{00000000-0010-0000-1100-000011000000}" name="2018" dataDxfId="810" dataCellStyle="Comma"/>
    <tableColumn id="18" xr3:uid="{00000000-0010-0000-1100-000012000000}" name="2019 Q1" dataDxfId="809" dataCellStyle="Comma"/>
    <tableColumn id="19" xr3:uid="{00000000-0010-0000-1100-000013000000}" name="2019 Q2" dataDxfId="808" dataCellStyle="Comma"/>
    <tableColumn id="20" xr3:uid="{00000000-0010-0000-1100-000014000000}" name="2019 Q3" dataDxfId="807" dataCellStyle="Comma"/>
    <tableColumn id="21" xr3:uid="{00000000-0010-0000-1100-000015000000}" name="2019 Q4" dataDxfId="806" dataCellStyle="Comma"/>
    <tableColumn id="22" xr3:uid="{00000000-0010-0000-1100-000016000000}" name="2019" dataDxfId="805" dataCellStyle="Comma"/>
    <tableColumn id="23" xr3:uid="{00000000-0010-0000-1100-000017000000}" name="2020 Q1" dataDxfId="804" dataCellStyle="Comma"/>
    <tableColumn id="24" xr3:uid="{00000000-0010-0000-1100-000018000000}" name="2020 Q2" dataDxfId="803" dataCellStyle="Comma"/>
    <tableColumn id="25" xr3:uid="{00000000-0010-0000-1100-000019000000}" name="2020 Q3" dataDxfId="802" dataCellStyle="Comma"/>
    <tableColumn id="26" xr3:uid="{00000000-0010-0000-1100-00001A000000}" name="2020 Q4" dataDxfId="801" dataCellStyle="Comma"/>
    <tableColumn id="27" xr3:uid="{00000000-0010-0000-1100-00001B000000}" name="2020" dataDxfId="800" dataCellStyle="Comma"/>
  </tableColumns>
  <tableStyleInfo showFirstColumn="1" showLastColumn="0" showRowStripes="1" showColumnStripes="0"/>
  <extLst>
    <ext xmlns:x14="http://schemas.microsoft.com/office/spreadsheetml/2009/9/main" uri="{504A1905-F514-4f6f-8877-14C23A59335A}">
      <x14:table altText="Total Count of Importers by Region (according to the Proportion Method) " altTextSummary="The total count of importers each quarter (according to the proportion method), from 2017 quarter 1 to 2020 quarter 4, broken down by region."/>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19" displayName="Table19" ref="A6:U31" totalsRowShown="0" headerRowDxfId="799" dataDxfId="797" headerRowBorderDxfId="798" tableBorderDxfId="796" dataCellStyle="Comma">
  <autoFilter ref="A6:U31"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200-000001000000}" name="Figures in £ million" dataDxfId="795"/>
    <tableColumn id="3" xr3:uid="{00000000-0010-0000-1200-000003000000}" name="2017 Q1" dataDxfId="794" dataCellStyle="Comma"/>
    <tableColumn id="4" xr3:uid="{00000000-0010-0000-1200-000004000000}" name="2017 Q2" dataDxfId="793" dataCellStyle="Comma"/>
    <tableColumn id="5" xr3:uid="{00000000-0010-0000-1200-000005000000}" name="2017 Q3" dataDxfId="792" dataCellStyle="Comma"/>
    <tableColumn id="6" xr3:uid="{00000000-0010-0000-1200-000006000000}" name="2017 Q4" dataDxfId="791" dataCellStyle="Comma"/>
    <tableColumn id="7" xr3:uid="{00000000-0010-0000-1200-000007000000}" name="2017" dataDxfId="790" dataCellStyle="Comma"/>
    <tableColumn id="8" xr3:uid="{00000000-0010-0000-1200-000008000000}" name="2018 Q1" dataDxfId="789" dataCellStyle="Comma"/>
    <tableColumn id="9" xr3:uid="{00000000-0010-0000-1200-000009000000}" name="2018 Q2" dataDxfId="788" dataCellStyle="Comma"/>
    <tableColumn id="10" xr3:uid="{00000000-0010-0000-1200-00000A000000}" name="2018 Q3" dataDxfId="787" dataCellStyle="Comma"/>
    <tableColumn id="11" xr3:uid="{00000000-0010-0000-1200-00000B000000}" name="2018 Q4" dataDxfId="786" dataCellStyle="Comma"/>
    <tableColumn id="12" xr3:uid="{00000000-0010-0000-1200-00000C000000}" name="2018" dataDxfId="785" dataCellStyle="Comma"/>
    <tableColumn id="13" xr3:uid="{00000000-0010-0000-1200-00000D000000}" name="2019 Q1" dataDxfId="784" dataCellStyle="Comma"/>
    <tableColumn id="14" xr3:uid="{00000000-0010-0000-1200-00000E000000}" name="2019 Q2" dataDxfId="783" dataCellStyle="Comma"/>
    <tableColumn id="15" xr3:uid="{00000000-0010-0000-1200-00000F000000}" name="2019 Q3" dataDxfId="782" dataCellStyle="Comma"/>
    <tableColumn id="16" xr3:uid="{00000000-0010-0000-1200-000010000000}" name="2019 Q4" dataDxfId="781" dataCellStyle="Comma"/>
    <tableColumn id="17" xr3:uid="{00000000-0010-0000-1200-000011000000}" name="2019" dataDxfId="780" dataCellStyle="Comma"/>
    <tableColumn id="18" xr3:uid="{00000000-0010-0000-1200-000012000000}" name="2020 Q1" dataDxfId="779" dataCellStyle="Comma"/>
    <tableColumn id="19" xr3:uid="{00000000-0010-0000-1200-000013000000}" name="2020 Q2" dataDxfId="778" dataCellStyle="Comma"/>
    <tableColumn id="20" xr3:uid="{00000000-0010-0000-1200-000014000000}" name="2020 Q3" dataDxfId="777" dataCellStyle="Comma"/>
    <tableColumn id="21" xr3:uid="{00000000-0010-0000-1200-000015000000}" name="2020 Q4" dataDxfId="776" dataCellStyle="Comma"/>
    <tableColumn id="22" xr3:uid="{00000000-0010-0000-1200-000016000000}" name="2020" dataDxfId="775" dataCellStyle="Comma"/>
  </tableColumns>
  <tableStyleInfo showFirstColumn="1" showLastColumn="0" showRowStripes="1" showColumnStripes="0"/>
  <extLst>
    <ext xmlns:x14="http://schemas.microsoft.com/office/spreadsheetml/2009/9/main" uri="{504A1905-F514-4f6f-8877-14C23A59335A}">
      <x14:table altText="Total Value of UK Trade by SITC Section (figures in £ million) " altTextSummary="The total value of exports and imports in the UK each quarter, from 2017 quarter 1 to 2020 quarter 4, broken down by SITC sec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27:U46" totalsRowShown="0" headerRowDxfId="1224" dataDxfId="1222" headerRowBorderDxfId="1223" tableBorderDxfId="1221" dataCellStyle="Comma">
  <autoFilter ref="A27:U46"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100-000001000000}" name="Non-EU Exports" dataDxfId="1220"/>
    <tableColumn id="3" xr3:uid="{00000000-0010-0000-0100-000003000000}" name="2017 Q1" dataDxfId="1219" dataCellStyle="Comma"/>
    <tableColumn id="4" xr3:uid="{00000000-0010-0000-0100-000004000000}" name="2017 Q2" dataDxfId="1218" dataCellStyle="Comma"/>
    <tableColumn id="5" xr3:uid="{00000000-0010-0000-0100-000005000000}" name="2017 Q3" dataDxfId="1217" dataCellStyle="Comma"/>
    <tableColumn id="6" xr3:uid="{00000000-0010-0000-0100-000006000000}" name="2017 Q4" dataDxfId="1216" dataCellStyle="Comma"/>
    <tableColumn id="7" xr3:uid="{00000000-0010-0000-0100-000007000000}" name="2017" dataDxfId="1215" dataCellStyle="Comma"/>
    <tableColumn id="8" xr3:uid="{00000000-0010-0000-0100-000008000000}" name="2018 Q1" dataDxfId="1214" dataCellStyle="Comma"/>
    <tableColumn id="9" xr3:uid="{00000000-0010-0000-0100-000009000000}" name="2018 Q2" dataDxfId="1213" dataCellStyle="Comma"/>
    <tableColumn id="10" xr3:uid="{00000000-0010-0000-0100-00000A000000}" name="2018 Q3" dataDxfId="1212" dataCellStyle="Comma"/>
    <tableColumn id="11" xr3:uid="{00000000-0010-0000-0100-00000B000000}" name="2018 Q4" dataDxfId="1211" dataCellStyle="Comma"/>
    <tableColumn id="12" xr3:uid="{00000000-0010-0000-0100-00000C000000}" name="2018" dataDxfId="1210" dataCellStyle="Comma"/>
    <tableColumn id="13" xr3:uid="{00000000-0010-0000-0100-00000D000000}" name="2019 Q1" dataDxfId="1209" dataCellStyle="Comma"/>
    <tableColumn id="14" xr3:uid="{00000000-0010-0000-0100-00000E000000}" name="2019 Q2" dataDxfId="1208" dataCellStyle="Comma"/>
    <tableColumn id="15" xr3:uid="{00000000-0010-0000-0100-00000F000000}" name="2019 Q3" dataDxfId="1207" dataCellStyle="Comma"/>
    <tableColumn id="16" xr3:uid="{00000000-0010-0000-0100-000010000000}" name="2019 Q4" dataDxfId="1206" dataCellStyle="Comma"/>
    <tableColumn id="17" xr3:uid="{00000000-0010-0000-0100-000011000000}" name="2019" dataDxfId="1205" dataCellStyle="Comma"/>
    <tableColumn id="18" xr3:uid="{00000000-0010-0000-0100-000012000000}" name="2020 Q1" dataDxfId="1204" dataCellStyle="Comma"/>
    <tableColumn id="19" xr3:uid="{00000000-0010-0000-0100-000013000000}" name="2020 Q2" dataDxfId="1203" dataCellStyle="Comma"/>
    <tableColumn id="20" xr3:uid="{00000000-0010-0000-0100-000014000000}" name="2020 Q3" dataDxfId="1202" dataCellStyle="Comma"/>
    <tableColumn id="21" xr3:uid="{00000000-0010-0000-0100-000015000000}" name="2020 Q4" dataDxfId="1201" dataCellStyle="Comma"/>
    <tableColumn id="22" xr3:uid="{00000000-0010-0000-0100-000016000000}" name="2020" dataDxfId="1200" dataCellStyle="Comma"/>
  </tableColumns>
  <tableStyleInfo showFirstColumn="1" showLastColumn="0" showRowStripes="1" showColumnStripes="0"/>
  <extLst>
    <ext xmlns:x14="http://schemas.microsoft.com/office/spreadsheetml/2009/9/main" uri="{504A1905-F514-4f6f-8877-14C23A59335A}">
      <x14:table altText="Value of Exports to Non-EU countries by Region (figures in £ million) " altTextSummary="The value of exports to non-EU countries each quarter, from 2017 quarter 1 to 2020 quarter 4, broken down by region."/>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20" displayName="Table20" ref="A34:U57" totalsRowShown="0" headerRowDxfId="774" dataDxfId="772" headerRowBorderDxfId="773" tableBorderDxfId="771" dataCellStyle="Comma">
  <autoFilter ref="A34:U57"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300-000001000000}" name="Figures in £ million" dataDxfId="770"/>
    <tableColumn id="3" xr3:uid="{00000000-0010-0000-1300-000003000000}" name="2017 Q1" dataDxfId="769" dataCellStyle="Comma"/>
    <tableColumn id="4" xr3:uid="{00000000-0010-0000-1300-000004000000}" name="2017 Q2" dataDxfId="768" dataCellStyle="Comma"/>
    <tableColumn id="5" xr3:uid="{00000000-0010-0000-1300-000005000000}" name="2017 Q3" dataDxfId="767" dataCellStyle="Comma"/>
    <tableColumn id="6" xr3:uid="{00000000-0010-0000-1300-000006000000}" name="2017 Q4" dataDxfId="766" dataCellStyle="Comma"/>
    <tableColumn id="7" xr3:uid="{00000000-0010-0000-1300-000007000000}" name="2017" dataDxfId="765" dataCellStyle="Comma"/>
    <tableColumn id="8" xr3:uid="{00000000-0010-0000-1300-000008000000}" name="2018 Q1" dataDxfId="764" dataCellStyle="Comma"/>
    <tableColumn id="9" xr3:uid="{00000000-0010-0000-1300-000009000000}" name="2018 Q2" dataDxfId="763" dataCellStyle="Comma"/>
    <tableColumn id="10" xr3:uid="{00000000-0010-0000-1300-00000A000000}" name="2018 Q3" dataDxfId="762" dataCellStyle="Comma"/>
    <tableColumn id="11" xr3:uid="{00000000-0010-0000-1300-00000B000000}" name="2018 Q4" dataDxfId="761" dataCellStyle="Comma"/>
    <tableColumn id="12" xr3:uid="{00000000-0010-0000-1300-00000C000000}" name="2018" dataDxfId="760" dataCellStyle="Comma"/>
    <tableColumn id="13" xr3:uid="{00000000-0010-0000-1300-00000D000000}" name="2019 Q1" dataDxfId="759" dataCellStyle="Comma"/>
    <tableColumn id="14" xr3:uid="{00000000-0010-0000-1300-00000E000000}" name="2019 Q2" dataDxfId="758" dataCellStyle="Comma"/>
    <tableColumn id="15" xr3:uid="{00000000-0010-0000-1300-00000F000000}" name="2019 Q3" dataDxfId="757" dataCellStyle="Comma"/>
    <tableColumn id="16" xr3:uid="{00000000-0010-0000-1300-000010000000}" name="2019 Q4" dataDxfId="756" dataCellStyle="Comma"/>
    <tableColumn id="17" xr3:uid="{00000000-0010-0000-1300-000011000000}" name="2019" dataDxfId="755" dataCellStyle="Comma"/>
    <tableColumn id="18" xr3:uid="{00000000-0010-0000-1300-000012000000}" name="2020 Q1" dataDxfId="754" dataCellStyle="Comma"/>
    <tableColumn id="19" xr3:uid="{00000000-0010-0000-1300-000013000000}" name="2020 Q2" dataDxfId="753" dataCellStyle="Comma"/>
    <tableColumn id="20" xr3:uid="{00000000-0010-0000-1300-000014000000}" name="2020 Q3" dataDxfId="752" dataCellStyle="Comma"/>
    <tableColumn id="21" xr3:uid="{00000000-0010-0000-1300-000015000000}" name="2020 Q4" dataDxfId="751" dataCellStyle="Comma"/>
    <tableColumn id="22" xr3:uid="{00000000-0010-0000-1300-000016000000}" name="2020" dataDxfId="750" dataCellStyle="Comma"/>
  </tableColumns>
  <tableStyleInfo showFirstColumn="1" showLastColumn="0" showRowStripes="1" showColumnStripes="0"/>
  <extLst>
    <ext xmlns:x14="http://schemas.microsoft.com/office/spreadsheetml/2009/9/main" uri="{504A1905-F514-4f6f-8877-14C23A59335A}">
      <x14:table altText="Total Value of UK Trade by Country Group (figures in £ million)" altTextSummary="The total value of exports and imports in the UK each quarter, from 2017 quarter 1 to 2020 quarter 4, broken down by country group."/>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21" displayName="Table21" ref="A6:U31" totalsRowShown="0" headerRowDxfId="749" dataDxfId="747" headerRowBorderDxfId="748" tableBorderDxfId="746" dataCellStyle="Comma">
  <autoFilter ref="A6:U31" xr:uid="{00000000-0009-0000-0100-00001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400-000001000000}" name="Figures in £ million" dataDxfId="745"/>
    <tableColumn id="3" xr3:uid="{00000000-0010-0000-1400-000003000000}" name="2017 Q1" dataDxfId="744" dataCellStyle="Comma"/>
    <tableColumn id="4" xr3:uid="{00000000-0010-0000-1400-000004000000}" name="2017 Q2" dataDxfId="743" dataCellStyle="Comma"/>
    <tableColumn id="5" xr3:uid="{00000000-0010-0000-1400-000005000000}" name="2017 Q3" dataDxfId="742" dataCellStyle="Comma"/>
    <tableColumn id="6" xr3:uid="{00000000-0010-0000-1400-000006000000}" name="2017 Q4" dataDxfId="741" dataCellStyle="Comma"/>
    <tableColumn id="7" xr3:uid="{00000000-0010-0000-1400-000007000000}" name="2017" dataDxfId="740" dataCellStyle="Comma"/>
    <tableColumn id="8" xr3:uid="{00000000-0010-0000-1400-000008000000}" name="2018 Q1" dataDxfId="739" dataCellStyle="Comma"/>
    <tableColumn id="9" xr3:uid="{00000000-0010-0000-1400-000009000000}" name="2018 Q2" dataDxfId="738" dataCellStyle="Comma"/>
    <tableColumn id="10" xr3:uid="{00000000-0010-0000-1400-00000A000000}" name="2018 Q3" dataDxfId="737" dataCellStyle="Comma"/>
    <tableColumn id="11" xr3:uid="{00000000-0010-0000-1400-00000B000000}" name="2018 Q4" dataDxfId="736" dataCellStyle="Comma"/>
    <tableColumn id="12" xr3:uid="{00000000-0010-0000-1400-00000C000000}" name="2018" dataDxfId="735" dataCellStyle="Comma"/>
    <tableColumn id="13" xr3:uid="{00000000-0010-0000-1400-00000D000000}" name="2019 Q1" dataDxfId="734" dataCellStyle="Comma"/>
    <tableColumn id="14" xr3:uid="{00000000-0010-0000-1400-00000E000000}" name="2019 Q2" dataDxfId="733" dataCellStyle="Comma"/>
    <tableColumn id="15" xr3:uid="{00000000-0010-0000-1400-00000F000000}" name="2019 Q3" dataDxfId="732" dataCellStyle="Comma"/>
    <tableColumn id="16" xr3:uid="{00000000-0010-0000-1400-000010000000}" name="2019 Q4" dataDxfId="731" dataCellStyle="Comma"/>
    <tableColumn id="17" xr3:uid="{00000000-0010-0000-1400-000011000000}" name="2019" dataDxfId="730" dataCellStyle="Comma"/>
    <tableColumn id="18" xr3:uid="{00000000-0010-0000-1400-000012000000}" name="2020 Q1" dataDxfId="729" dataCellStyle="Comma"/>
    <tableColumn id="19" xr3:uid="{00000000-0010-0000-1400-000013000000}" name="2020 Q2" dataDxfId="728" dataCellStyle="Comma"/>
    <tableColumn id="20" xr3:uid="{00000000-0010-0000-1400-000014000000}" name="2020 Q3" dataDxfId="727" dataCellStyle="Comma"/>
    <tableColumn id="21" xr3:uid="{00000000-0010-0000-1400-000015000000}" name="2020 Q4" dataDxfId="726" dataCellStyle="Comma"/>
    <tableColumn id="22" xr3:uid="{00000000-0010-0000-1400-000016000000}" name="2020" dataDxfId="725" dataCellStyle="Comma"/>
  </tableColumns>
  <tableStyleInfo showFirstColumn="1" showLastColumn="0" showRowStripes="1" showColumnStripes="0"/>
  <extLst>
    <ext xmlns:x14="http://schemas.microsoft.com/office/spreadsheetml/2009/9/main" uri="{504A1905-F514-4f6f-8877-14C23A59335A}">
      <x14:table altText="Total Value of North East of England Trade by SITC Section (figures in £ million) " altTextSummary="The total value of exports and imports in the North East of England each quarter, from 2017 quarter 1 to 2020 quarter 4, broken down by SITC section."/>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le22" displayName="Table22" ref="A34:U57" totalsRowShown="0" headerRowDxfId="724" dataDxfId="722" headerRowBorderDxfId="723" tableBorderDxfId="721" dataCellStyle="Comma">
  <autoFilter ref="A34:U57" xr:uid="{00000000-0009-0000-0100-00001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500-000001000000}" name="Figures in £ million" dataDxfId="720"/>
    <tableColumn id="3" xr3:uid="{00000000-0010-0000-1500-000003000000}" name="2017 Q1" dataDxfId="719" dataCellStyle="Comma"/>
    <tableColumn id="4" xr3:uid="{00000000-0010-0000-1500-000004000000}" name="2017 Q2" dataDxfId="718" dataCellStyle="Comma"/>
    <tableColumn id="5" xr3:uid="{00000000-0010-0000-1500-000005000000}" name="2017 Q3" dataDxfId="717" dataCellStyle="Comma"/>
    <tableColumn id="6" xr3:uid="{00000000-0010-0000-1500-000006000000}" name="2017 Q4" dataDxfId="716" dataCellStyle="Comma"/>
    <tableColumn id="7" xr3:uid="{00000000-0010-0000-1500-000007000000}" name="2017" dataDxfId="715" dataCellStyle="Comma"/>
    <tableColumn id="8" xr3:uid="{00000000-0010-0000-1500-000008000000}" name="2018 Q1" dataDxfId="714" dataCellStyle="Comma"/>
    <tableColumn id="9" xr3:uid="{00000000-0010-0000-1500-000009000000}" name="2018 Q2" dataDxfId="713" dataCellStyle="Comma"/>
    <tableColumn id="10" xr3:uid="{00000000-0010-0000-1500-00000A000000}" name="2018 Q3" dataDxfId="712" dataCellStyle="Comma"/>
    <tableColumn id="11" xr3:uid="{00000000-0010-0000-1500-00000B000000}" name="2018 Q4" dataDxfId="711" dataCellStyle="Comma"/>
    <tableColumn id="12" xr3:uid="{00000000-0010-0000-1500-00000C000000}" name="2018" dataDxfId="710" dataCellStyle="Comma"/>
    <tableColumn id="13" xr3:uid="{00000000-0010-0000-1500-00000D000000}" name="2019 Q1" dataDxfId="709" dataCellStyle="Comma"/>
    <tableColumn id="14" xr3:uid="{00000000-0010-0000-1500-00000E000000}" name="2019 Q2" dataDxfId="708" dataCellStyle="Comma"/>
    <tableColumn id="15" xr3:uid="{00000000-0010-0000-1500-00000F000000}" name="2019 Q3" dataDxfId="707" dataCellStyle="Comma"/>
    <tableColumn id="16" xr3:uid="{00000000-0010-0000-1500-000010000000}" name="2019 Q4" dataDxfId="706" dataCellStyle="Comma"/>
    <tableColumn id="17" xr3:uid="{00000000-0010-0000-1500-000011000000}" name="2019" dataDxfId="705" dataCellStyle="Comma"/>
    <tableColumn id="18" xr3:uid="{00000000-0010-0000-1500-000012000000}" name="2020 Q1" dataDxfId="704" dataCellStyle="Comma"/>
    <tableColumn id="19" xr3:uid="{00000000-0010-0000-1500-000013000000}" name="2020 Q2" dataDxfId="703" dataCellStyle="Comma"/>
    <tableColumn id="20" xr3:uid="{00000000-0010-0000-1500-000014000000}" name="2020 Q3" dataDxfId="702" dataCellStyle="Comma"/>
    <tableColumn id="21" xr3:uid="{00000000-0010-0000-1500-000015000000}" name="2020 Q4" dataDxfId="701" dataCellStyle="Comma"/>
    <tableColumn id="22" xr3:uid="{00000000-0010-0000-1500-000016000000}" name="2020" dataDxfId="700" dataCellStyle="Comma"/>
  </tableColumns>
  <tableStyleInfo showFirstColumn="1" showLastColumn="0" showRowStripes="1" showColumnStripes="0"/>
  <extLst>
    <ext xmlns:x14="http://schemas.microsoft.com/office/spreadsheetml/2009/9/main" uri="{504A1905-F514-4f6f-8877-14C23A59335A}">
      <x14:table altText="Total Value of North East of England Trade by Country Group (figures in £ million) " altTextSummary="The total value of exports and imports in the North East of England each quarter, from 2017 quarter 1 to 2020 quarter 4, broken down by country group."/>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able23" displayName="Table23" ref="A6:U31" totalsRowShown="0" headerRowDxfId="699" dataDxfId="697" headerRowBorderDxfId="698" tableBorderDxfId="696" dataCellStyle="Comma">
  <autoFilter ref="A6:U31" xr:uid="{00000000-0009-0000-0100-00001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600-000001000000}" name="Figures in £ million" dataDxfId="695"/>
    <tableColumn id="3" xr3:uid="{00000000-0010-0000-1600-000003000000}" name="2017 Q1" dataDxfId="694" dataCellStyle="Comma"/>
    <tableColumn id="4" xr3:uid="{00000000-0010-0000-1600-000004000000}" name="2017 Q2" dataDxfId="693" dataCellStyle="Comma"/>
    <tableColumn id="5" xr3:uid="{00000000-0010-0000-1600-000005000000}" name="2017 Q3" dataDxfId="692" dataCellStyle="Comma"/>
    <tableColumn id="6" xr3:uid="{00000000-0010-0000-1600-000006000000}" name="2017 Q4" dataDxfId="691" dataCellStyle="Comma"/>
    <tableColumn id="7" xr3:uid="{00000000-0010-0000-1600-000007000000}" name="2017" dataDxfId="690" dataCellStyle="Comma"/>
    <tableColumn id="8" xr3:uid="{00000000-0010-0000-1600-000008000000}" name="2018 Q1" dataDxfId="689" dataCellStyle="Comma"/>
    <tableColumn id="9" xr3:uid="{00000000-0010-0000-1600-000009000000}" name="2018 Q2" dataDxfId="688" dataCellStyle="Comma"/>
    <tableColumn id="10" xr3:uid="{00000000-0010-0000-1600-00000A000000}" name="2018 Q3" dataDxfId="687" dataCellStyle="Comma"/>
    <tableColumn id="11" xr3:uid="{00000000-0010-0000-1600-00000B000000}" name="2018 Q4" dataDxfId="686" dataCellStyle="Comma"/>
    <tableColumn id="12" xr3:uid="{00000000-0010-0000-1600-00000C000000}" name="2018" dataDxfId="685" dataCellStyle="Comma"/>
    <tableColumn id="13" xr3:uid="{00000000-0010-0000-1600-00000D000000}" name="2019 Q1" dataDxfId="684" dataCellStyle="Comma"/>
    <tableColumn id="14" xr3:uid="{00000000-0010-0000-1600-00000E000000}" name="2019 Q2" dataDxfId="683" dataCellStyle="Comma"/>
    <tableColumn id="15" xr3:uid="{00000000-0010-0000-1600-00000F000000}" name="2019 Q3" dataDxfId="682" dataCellStyle="Comma"/>
    <tableColumn id="16" xr3:uid="{00000000-0010-0000-1600-000010000000}" name="2019 Q4" dataDxfId="681" dataCellStyle="Comma"/>
    <tableColumn id="17" xr3:uid="{00000000-0010-0000-1600-000011000000}" name="2019" dataDxfId="680" dataCellStyle="Comma"/>
    <tableColumn id="18" xr3:uid="{00000000-0010-0000-1600-000012000000}" name="2020 Q1" dataDxfId="679" dataCellStyle="Comma"/>
    <tableColumn id="19" xr3:uid="{00000000-0010-0000-1600-000013000000}" name="2020 Q2" dataDxfId="678" dataCellStyle="Comma"/>
    <tableColumn id="20" xr3:uid="{00000000-0010-0000-1600-000014000000}" name="2020 Q3" dataDxfId="677" dataCellStyle="Comma"/>
    <tableColumn id="21" xr3:uid="{00000000-0010-0000-1600-000015000000}" name="2020 Q4" dataDxfId="676" dataCellStyle="Comma"/>
    <tableColumn id="22" xr3:uid="{00000000-0010-0000-1600-000016000000}" name="2020" dataDxfId="675" dataCellStyle="Comma"/>
  </tableColumns>
  <tableStyleInfo showFirstColumn="1" showLastColumn="0" showRowStripes="1" showColumnStripes="0"/>
  <extLst>
    <ext xmlns:x14="http://schemas.microsoft.com/office/spreadsheetml/2009/9/main" uri="{504A1905-F514-4f6f-8877-14C23A59335A}">
      <x14:table altText="Total Value of North West of England Trade by SITC Section (figures in £ million)" altTextSummary="The total value of exports and imports in the North West of England each quarter, from 2017 quarter 1 to 2020 quarter 4, broken down by SITC section."/>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Table24" displayName="Table24" ref="A34:U57" totalsRowShown="0" headerRowDxfId="674" dataDxfId="672" headerRowBorderDxfId="673" tableBorderDxfId="671" dataCellStyle="Comma">
  <autoFilter ref="A34:U57" xr:uid="{00000000-0009-0000-0100-00001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700-000001000000}" name="Figures in £ million" dataDxfId="670"/>
    <tableColumn id="3" xr3:uid="{00000000-0010-0000-1700-000003000000}" name="2017 Q1" dataDxfId="669" dataCellStyle="Comma"/>
    <tableColumn id="4" xr3:uid="{00000000-0010-0000-1700-000004000000}" name="2017 Q2" dataDxfId="668" dataCellStyle="Comma"/>
    <tableColumn id="5" xr3:uid="{00000000-0010-0000-1700-000005000000}" name="2017 Q3" dataDxfId="667" dataCellStyle="Comma"/>
    <tableColumn id="6" xr3:uid="{00000000-0010-0000-1700-000006000000}" name="2017 Q4" dataDxfId="666" dataCellStyle="Comma"/>
    <tableColumn id="7" xr3:uid="{00000000-0010-0000-1700-000007000000}" name="2017" dataDxfId="665" dataCellStyle="Comma"/>
    <tableColumn id="8" xr3:uid="{00000000-0010-0000-1700-000008000000}" name="2018 Q1" dataDxfId="664" dataCellStyle="Comma"/>
    <tableColumn id="9" xr3:uid="{00000000-0010-0000-1700-000009000000}" name="2018 Q2" dataDxfId="663" dataCellStyle="Comma"/>
    <tableColumn id="10" xr3:uid="{00000000-0010-0000-1700-00000A000000}" name="2018 Q3" dataDxfId="662" dataCellStyle="Comma"/>
    <tableColumn id="11" xr3:uid="{00000000-0010-0000-1700-00000B000000}" name="2018 Q4" dataDxfId="661" dataCellStyle="Comma"/>
    <tableColumn id="12" xr3:uid="{00000000-0010-0000-1700-00000C000000}" name="2018" dataDxfId="660" dataCellStyle="Comma"/>
    <tableColumn id="13" xr3:uid="{00000000-0010-0000-1700-00000D000000}" name="2019 Q1" dataDxfId="659" dataCellStyle="Comma"/>
    <tableColumn id="14" xr3:uid="{00000000-0010-0000-1700-00000E000000}" name="2019 Q2" dataDxfId="658" dataCellStyle="Comma"/>
    <tableColumn id="15" xr3:uid="{00000000-0010-0000-1700-00000F000000}" name="2019 Q3" dataDxfId="657" dataCellStyle="Comma"/>
    <tableColumn id="16" xr3:uid="{00000000-0010-0000-1700-000010000000}" name="2019 Q4" dataDxfId="656" dataCellStyle="Comma"/>
    <tableColumn id="17" xr3:uid="{00000000-0010-0000-1700-000011000000}" name="2019" dataDxfId="655" dataCellStyle="Comma"/>
    <tableColumn id="18" xr3:uid="{00000000-0010-0000-1700-000012000000}" name="2020 Q1" dataDxfId="654" dataCellStyle="Comma"/>
    <tableColumn id="19" xr3:uid="{00000000-0010-0000-1700-000013000000}" name="2020 Q2" dataDxfId="653" dataCellStyle="Comma"/>
    <tableColumn id="20" xr3:uid="{00000000-0010-0000-1700-000014000000}" name="2020 Q3" dataDxfId="652" dataCellStyle="Comma"/>
    <tableColumn id="21" xr3:uid="{00000000-0010-0000-1700-000015000000}" name="2020 Q4" dataDxfId="651" dataCellStyle="Comma"/>
    <tableColumn id="22" xr3:uid="{00000000-0010-0000-1700-000016000000}" name="2020" dataDxfId="650" dataCellStyle="Comma"/>
  </tableColumns>
  <tableStyleInfo showFirstColumn="1" showLastColumn="0" showRowStripes="1" showColumnStripes="0"/>
  <extLst>
    <ext xmlns:x14="http://schemas.microsoft.com/office/spreadsheetml/2009/9/main" uri="{504A1905-F514-4f6f-8877-14C23A59335A}">
      <x14:table altText="Total Value of North West of England Trade by Country Group (figures in £ million) " altTextSummary="The total value of exports and imports in the North West of England each quarter, from 2017 quarter 1 to 2020 quarter 4, broken down by country group."/>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Table25" displayName="Table25" ref="A6:U31" totalsRowShown="0" headerRowDxfId="649" dataDxfId="647" headerRowBorderDxfId="648" tableBorderDxfId="646" dataCellStyle="Comma">
  <autoFilter ref="A6:U31" xr:uid="{00000000-0009-0000-0100-00001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800-000001000000}" name="Figures in £ million" dataDxfId="645"/>
    <tableColumn id="3" xr3:uid="{00000000-0010-0000-1800-000003000000}" name="2017 Q1" dataDxfId="644" dataCellStyle="Comma"/>
    <tableColumn id="4" xr3:uid="{00000000-0010-0000-1800-000004000000}" name="2017 Q2" dataDxfId="643" dataCellStyle="Comma"/>
    <tableColumn id="5" xr3:uid="{00000000-0010-0000-1800-000005000000}" name="2017 Q3" dataDxfId="642" dataCellStyle="Comma"/>
    <tableColumn id="6" xr3:uid="{00000000-0010-0000-1800-000006000000}" name="2017 Q4" dataDxfId="641" dataCellStyle="Comma"/>
    <tableColumn id="7" xr3:uid="{00000000-0010-0000-1800-000007000000}" name="2017" dataDxfId="640" dataCellStyle="Comma"/>
    <tableColumn id="8" xr3:uid="{00000000-0010-0000-1800-000008000000}" name="2018 Q1" dataDxfId="639" dataCellStyle="Comma"/>
    <tableColumn id="9" xr3:uid="{00000000-0010-0000-1800-000009000000}" name="2018 Q2" dataDxfId="638" dataCellStyle="Comma"/>
    <tableColumn id="10" xr3:uid="{00000000-0010-0000-1800-00000A000000}" name="2018 Q3" dataDxfId="637" dataCellStyle="Comma"/>
    <tableColumn id="11" xr3:uid="{00000000-0010-0000-1800-00000B000000}" name="2018 Q4" dataDxfId="636" dataCellStyle="Comma"/>
    <tableColumn id="12" xr3:uid="{00000000-0010-0000-1800-00000C000000}" name="2018" dataDxfId="635" dataCellStyle="Comma"/>
    <tableColumn id="13" xr3:uid="{00000000-0010-0000-1800-00000D000000}" name="2019 Q1" dataDxfId="634" dataCellStyle="Comma"/>
    <tableColumn id="14" xr3:uid="{00000000-0010-0000-1800-00000E000000}" name="2019 Q2" dataDxfId="633" dataCellStyle="Comma"/>
    <tableColumn id="15" xr3:uid="{00000000-0010-0000-1800-00000F000000}" name="2019 Q3" dataDxfId="632" dataCellStyle="Comma"/>
    <tableColumn id="16" xr3:uid="{00000000-0010-0000-1800-000010000000}" name="2019 Q4" dataDxfId="631" dataCellStyle="Comma"/>
    <tableColumn id="17" xr3:uid="{00000000-0010-0000-1800-000011000000}" name="2019" dataDxfId="630" dataCellStyle="Comma"/>
    <tableColumn id="18" xr3:uid="{00000000-0010-0000-1800-000012000000}" name="2020 Q1" dataDxfId="629" dataCellStyle="Comma"/>
    <tableColumn id="19" xr3:uid="{00000000-0010-0000-1800-000013000000}" name="2020 Q2" dataDxfId="628" dataCellStyle="Comma"/>
    <tableColumn id="20" xr3:uid="{00000000-0010-0000-1800-000014000000}" name="2020 Q3" dataDxfId="627" dataCellStyle="Comma"/>
    <tableColumn id="21" xr3:uid="{00000000-0010-0000-1800-000015000000}" name="2020 Q4" dataDxfId="626" dataCellStyle="Comma"/>
    <tableColumn id="22" xr3:uid="{00000000-0010-0000-1800-000016000000}" name="2020" dataDxfId="625" dataCellStyle="Comma"/>
  </tableColumns>
  <tableStyleInfo showFirstColumn="1" showLastColumn="0" showRowStripes="1" showColumnStripes="0"/>
  <extLst>
    <ext xmlns:x14="http://schemas.microsoft.com/office/spreadsheetml/2009/9/main" uri="{504A1905-F514-4f6f-8877-14C23A59335A}">
      <x14:table altText="Total Value of Yorkshire &amp; The Humber Trade by SITC Section (figures in £ million)" altTextSummary="The total value of exports and imports in the Yorkshire &amp; The Humber each quarter, from 2017 quarter 1 to 2020 quarter 4, broken down by SITC section."/>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Table26" displayName="Table26" ref="A34:U57" totalsRowShown="0" headerRowDxfId="624" dataDxfId="622" headerRowBorderDxfId="623" tableBorderDxfId="621" dataCellStyle="Comma">
  <autoFilter ref="A34:U57" xr:uid="{00000000-0009-0000-0100-00001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900-000001000000}" name="Figures in £ million" dataDxfId="620"/>
    <tableColumn id="3" xr3:uid="{00000000-0010-0000-1900-000003000000}" name="2017 Q1" dataDxfId="619" dataCellStyle="Comma"/>
    <tableColumn id="4" xr3:uid="{00000000-0010-0000-1900-000004000000}" name="2017 Q2" dataDxfId="618" dataCellStyle="Comma"/>
    <tableColumn id="5" xr3:uid="{00000000-0010-0000-1900-000005000000}" name="2017 Q3" dataDxfId="617" dataCellStyle="Comma"/>
    <tableColumn id="6" xr3:uid="{00000000-0010-0000-1900-000006000000}" name="2017 Q4" dataDxfId="616" dataCellStyle="Comma"/>
    <tableColumn id="7" xr3:uid="{00000000-0010-0000-1900-000007000000}" name="2017" dataDxfId="615" dataCellStyle="Comma"/>
    <tableColumn id="8" xr3:uid="{00000000-0010-0000-1900-000008000000}" name="2018 Q1" dataDxfId="614" dataCellStyle="Comma"/>
    <tableColumn id="9" xr3:uid="{00000000-0010-0000-1900-000009000000}" name="2018 Q2" dataDxfId="613" dataCellStyle="Comma"/>
    <tableColumn id="10" xr3:uid="{00000000-0010-0000-1900-00000A000000}" name="2018 Q3" dataDxfId="612" dataCellStyle="Comma"/>
    <tableColumn id="11" xr3:uid="{00000000-0010-0000-1900-00000B000000}" name="2018 Q4" dataDxfId="611" dataCellStyle="Comma"/>
    <tableColumn id="12" xr3:uid="{00000000-0010-0000-1900-00000C000000}" name="2018" dataDxfId="610" dataCellStyle="Comma"/>
    <tableColumn id="13" xr3:uid="{00000000-0010-0000-1900-00000D000000}" name="2019 Q1" dataDxfId="609" dataCellStyle="Comma"/>
    <tableColumn id="14" xr3:uid="{00000000-0010-0000-1900-00000E000000}" name="2019 Q2" dataDxfId="608" dataCellStyle="Comma"/>
    <tableColumn id="15" xr3:uid="{00000000-0010-0000-1900-00000F000000}" name="2019 Q3" dataDxfId="607" dataCellStyle="Comma"/>
    <tableColumn id="16" xr3:uid="{00000000-0010-0000-1900-000010000000}" name="2019 Q4" dataDxfId="606" dataCellStyle="Comma"/>
    <tableColumn id="17" xr3:uid="{00000000-0010-0000-1900-000011000000}" name="2019" dataDxfId="605" dataCellStyle="Comma"/>
    <tableColumn id="18" xr3:uid="{00000000-0010-0000-1900-000012000000}" name="2020 Q1" dataDxfId="604" dataCellStyle="Comma"/>
    <tableColumn id="19" xr3:uid="{00000000-0010-0000-1900-000013000000}" name="2020 Q2" dataDxfId="603" dataCellStyle="Comma"/>
    <tableColumn id="20" xr3:uid="{00000000-0010-0000-1900-000014000000}" name="2020 Q3" dataDxfId="602" dataCellStyle="Comma"/>
    <tableColumn id="21" xr3:uid="{00000000-0010-0000-1900-000015000000}" name="2020 Q4" dataDxfId="601" dataCellStyle="Comma"/>
    <tableColumn id="22" xr3:uid="{00000000-0010-0000-1900-000016000000}" name="2020" dataDxfId="600" dataCellStyle="Comma"/>
  </tableColumns>
  <tableStyleInfo showFirstColumn="1" showLastColumn="0" showRowStripes="1" showColumnStripes="0"/>
  <extLst>
    <ext xmlns:x14="http://schemas.microsoft.com/office/spreadsheetml/2009/9/main" uri="{504A1905-F514-4f6f-8877-14C23A59335A}">
      <x14:table altText="Total Value of Yorkshire &amp; The Humber Trade by Country Group (figures in £ million)" altTextSummary="The total value of exports and imports in the Yorkshire &amp; The Humber each quarter, from 2017 quarter 1 to 2020 quarter 4, broken down by country group."/>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Table27" displayName="Table27" ref="A6:U31" totalsRowShown="0" headerRowDxfId="599" dataDxfId="597" headerRowBorderDxfId="598" tableBorderDxfId="596" dataCellStyle="Comma">
  <autoFilter ref="A6:U31" xr:uid="{00000000-0009-0000-0100-00001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A00-000001000000}" name="Figures in £ million" dataDxfId="595"/>
    <tableColumn id="3" xr3:uid="{00000000-0010-0000-1A00-000003000000}" name="2017 Q1" dataDxfId="594" dataCellStyle="Comma"/>
    <tableColumn id="4" xr3:uid="{00000000-0010-0000-1A00-000004000000}" name="2017 Q2" dataDxfId="593" dataCellStyle="Comma"/>
    <tableColumn id="5" xr3:uid="{00000000-0010-0000-1A00-000005000000}" name="2017 Q3" dataDxfId="592" dataCellStyle="Comma"/>
    <tableColumn id="6" xr3:uid="{00000000-0010-0000-1A00-000006000000}" name="2017 Q4" dataDxfId="591" dataCellStyle="Comma"/>
    <tableColumn id="7" xr3:uid="{00000000-0010-0000-1A00-000007000000}" name="2017" dataDxfId="590" dataCellStyle="Comma"/>
    <tableColumn id="8" xr3:uid="{00000000-0010-0000-1A00-000008000000}" name="2018 Q1" dataDxfId="589" dataCellStyle="Comma"/>
    <tableColumn id="9" xr3:uid="{00000000-0010-0000-1A00-000009000000}" name="2018 Q2" dataDxfId="588" dataCellStyle="Comma"/>
    <tableColumn id="10" xr3:uid="{00000000-0010-0000-1A00-00000A000000}" name="2018 Q3" dataDxfId="587" dataCellStyle="Comma"/>
    <tableColumn id="11" xr3:uid="{00000000-0010-0000-1A00-00000B000000}" name="2018 Q4" dataDxfId="586" dataCellStyle="Comma"/>
    <tableColumn id="12" xr3:uid="{00000000-0010-0000-1A00-00000C000000}" name="2018" dataDxfId="585" dataCellStyle="Comma"/>
    <tableColumn id="13" xr3:uid="{00000000-0010-0000-1A00-00000D000000}" name="2019 Q1" dataDxfId="584" dataCellStyle="Comma"/>
    <tableColumn id="14" xr3:uid="{00000000-0010-0000-1A00-00000E000000}" name="2019 Q2" dataDxfId="583" dataCellStyle="Comma"/>
    <tableColumn id="15" xr3:uid="{00000000-0010-0000-1A00-00000F000000}" name="2019 Q3" dataDxfId="582" dataCellStyle="Comma"/>
    <tableColumn id="16" xr3:uid="{00000000-0010-0000-1A00-000010000000}" name="2019 Q4" dataDxfId="581" dataCellStyle="Comma"/>
    <tableColumn id="17" xr3:uid="{00000000-0010-0000-1A00-000011000000}" name="2019" dataDxfId="580" dataCellStyle="Comma"/>
    <tableColumn id="18" xr3:uid="{00000000-0010-0000-1A00-000012000000}" name="2020 Q1" dataDxfId="579" dataCellStyle="Comma"/>
    <tableColumn id="19" xr3:uid="{00000000-0010-0000-1A00-000013000000}" name="2020 Q2" dataDxfId="578" dataCellStyle="Comma"/>
    <tableColumn id="20" xr3:uid="{00000000-0010-0000-1A00-000014000000}" name="2020 Q3" dataDxfId="577" dataCellStyle="Comma"/>
    <tableColumn id="21" xr3:uid="{00000000-0010-0000-1A00-000015000000}" name="2020 Q4" dataDxfId="576" dataCellStyle="Comma"/>
    <tableColumn id="22" xr3:uid="{00000000-0010-0000-1A00-000016000000}" name="2020" dataDxfId="575" dataCellStyle="Comma"/>
  </tableColumns>
  <tableStyleInfo showFirstColumn="1" showLastColumn="0" showRowStripes="1" showColumnStripes="0"/>
  <extLst>
    <ext xmlns:x14="http://schemas.microsoft.com/office/spreadsheetml/2009/9/main" uri="{504A1905-F514-4f6f-8877-14C23A59335A}">
      <x14:table altText="Total Value of East Midlands Trade by SITC Section (figures in £ million)" altTextSummary="The total value of exports and imports in the East Midlands each quarter, from 2017 quarter 1 to 2020 quarter 4, broken down by SITC section."/>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Table28" displayName="Table28" ref="A34:U57" totalsRowShown="0" headerRowDxfId="574" dataDxfId="572" headerRowBorderDxfId="573" tableBorderDxfId="571" dataCellStyle="Comma">
  <autoFilter ref="A34:U57" xr:uid="{00000000-0009-0000-0100-00001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B00-000001000000}" name="Figures in £ million" dataDxfId="570"/>
    <tableColumn id="3" xr3:uid="{00000000-0010-0000-1B00-000003000000}" name="2017 Q1" dataDxfId="569" dataCellStyle="Comma"/>
    <tableColumn id="4" xr3:uid="{00000000-0010-0000-1B00-000004000000}" name="2017 Q2" dataDxfId="568" dataCellStyle="Comma"/>
    <tableColumn id="5" xr3:uid="{00000000-0010-0000-1B00-000005000000}" name="2017 Q3" dataDxfId="567" dataCellStyle="Comma"/>
    <tableColumn id="6" xr3:uid="{00000000-0010-0000-1B00-000006000000}" name="2017 Q4" dataDxfId="566" dataCellStyle="Comma"/>
    <tableColumn id="7" xr3:uid="{00000000-0010-0000-1B00-000007000000}" name="2017" dataDxfId="565" dataCellStyle="Comma"/>
    <tableColumn id="8" xr3:uid="{00000000-0010-0000-1B00-000008000000}" name="2018 Q1" dataDxfId="564" dataCellStyle="Comma"/>
    <tableColumn id="9" xr3:uid="{00000000-0010-0000-1B00-000009000000}" name="2018 Q2" dataDxfId="563" dataCellStyle="Comma"/>
    <tableColumn id="10" xr3:uid="{00000000-0010-0000-1B00-00000A000000}" name="2018 Q3" dataDxfId="562" dataCellStyle="Comma"/>
    <tableColumn id="11" xr3:uid="{00000000-0010-0000-1B00-00000B000000}" name="2018 Q4" dataDxfId="561" dataCellStyle="Comma"/>
    <tableColumn id="12" xr3:uid="{00000000-0010-0000-1B00-00000C000000}" name="2018" dataDxfId="560" dataCellStyle="Comma"/>
    <tableColumn id="13" xr3:uid="{00000000-0010-0000-1B00-00000D000000}" name="2019 Q1" dataDxfId="559" dataCellStyle="Comma"/>
    <tableColumn id="14" xr3:uid="{00000000-0010-0000-1B00-00000E000000}" name="2019 Q2" dataDxfId="558" dataCellStyle="Comma"/>
    <tableColumn id="15" xr3:uid="{00000000-0010-0000-1B00-00000F000000}" name="2019 Q3" dataDxfId="557" dataCellStyle="Comma"/>
    <tableColumn id="16" xr3:uid="{00000000-0010-0000-1B00-000010000000}" name="2019 Q4" dataDxfId="556" dataCellStyle="Comma"/>
    <tableColumn id="17" xr3:uid="{00000000-0010-0000-1B00-000011000000}" name="2019" dataDxfId="555" dataCellStyle="Comma"/>
    <tableColumn id="18" xr3:uid="{00000000-0010-0000-1B00-000012000000}" name="2020 Q1" dataDxfId="554" dataCellStyle="Comma"/>
    <tableColumn id="19" xr3:uid="{00000000-0010-0000-1B00-000013000000}" name="2020 Q2" dataDxfId="553" dataCellStyle="Comma"/>
    <tableColumn id="20" xr3:uid="{00000000-0010-0000-1B00-000014000000}" name="2020 Q3" dataDxfId="552" dataCellStyle="Comma"/>
    <tableColumn id="21" xr3:uid="{00000000-0010-0000-1B00-000015000000}" name="2020 Q4" dataDxfId="551" dataCellStyle="Comma"/>
    <tableColumn id="22" xr3:uid="{00000000-0010-0000-1B00-000016000000}" name="2020" dataDxfId="550" dataCellStyle="Comma"/>
  </tableColumns>
  <tableStyleInfo showFirstColumn="1" showLastColumn="0" showRowStripes="1" showColumnStripes="0"/>
  <extLst>
    <ext xmlns:x14="http://schemas.microsoft.com/office/spreadsheetml/2009/9/main" uri="{504A1905-F514-4f6f-8877-14C23A59335A}">
      <x14:table altText="Total Value of East Midlands Trade by Country Group (figures in £ million) " altTextSummary="The total value of exports and imports in the East Midlands each quarter, from 2017 quarter 1 to 2020 quarter 4, broken down by country group."/>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Table29" displayName="Table29" ref="A6:U31" totalsRowShown="0" headerRowDxfId="549" dataDxfId="547" headerRowBorderDxfId="548" tableBorderDxfId="546" dataCellStyle="Comma">
  <autoFilter ref="A6:U31" xr:uid="{00000000-0009-0000-0100-00001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C00-000001000000}" name="Figures in £ million" dataDxfId="545"/>
    <tableColumn id="3" xr3:uid="{00000000-0010-0000-1C00-000003000000}" name="2017 Q1" dataDxfId="544" dataCellStyle="Comma"/>
    <tableColumn id="4" xr3:uid="{00000000-0010-0000-1C00-000004000000}" name="2017 Q2" dataDxfId="543" dataCellStyle="Comma"/>
    <tableColumn id="5" xr3:uid="{00000000-0010-0000-1C00-000005000000}" name="2017 Q3" dataDxfId="542" dataCellStyle="Comma"/>
    <tableColumn id="6" xr3:uid="{00000000-0010-0000-1C00-000006000000}" name="2017 Q4" dataDxfId="541" dataCellStyle="Comma"/>
    <tableColumn id="7" xr3:uid="{00000000-0010-0000-1C00-000007000000}" name="2017" dataDxfId="540" dataCellStyle="Comma"/>
    <tableColumn id="8" xr3:uid="{00000000-0010-0000-1C00-000008000000}" name="2018 Q1" dataDxfId="539" dataCellStyle="Comma"/>
    <tableColumn id="9" xr3:uid="{00000000-0010-0000-1C00-000009000000}" name="2018 Q2" dataDxfId="538" dataCellStyle="Comma"/>
    <tableColumn id="10" xr3:uid="{00000000-0010-0000-1C00-00000A000000}" name="2018 Q3" dataDxfId="537" dataCellStyle="Comma"/>
    <tableColumn id="11" xr3:uid="{00000000-0010-0000-1C00-00000B000000}" name="2018 Q4" dataDxfId="536" dataCellStyle="Comma"/>
    <tableColumn id="12" xr3:uid="{00000000-0010-0000-1C00-00000C000000}" name="2018" dataDxfId="535" dataCellStyle="Comma"/>
    <tableColumn id="13" xr3:uid="{00000000-0010-0000-1C00-00000D000000}" name="2019 Q1" dataDxfId="534" dataCellStyle="Comma"/>
    <tableColumn id="14" xr3:uid="{00000000-0010-0000-1C00-00000E000000}" name="2019 Q2" dataDxfId="533" dataCellStyle="Comma"/>
    <tableColumn id="15" xr3:uid="{00000000-0010-0000-1C00-00000F000000}" name="2019 Q3" dataDxfId="532" dataCellStyle="Comma"/>
    <tableColumn id="16" xr3:uid="{00000000-0010-0000-1C00-000010000000}" name="2019 Q4" dataDxfId="531" dataCellStyle="Comma"/>
    <tableColumn id="17" xr3:uid="{00000000-0010-0000-1C00-000011000000}" name="2019" dataDxfId="530" dataCellStyle="Comma"/>
    <tableColumn id="18" xr3:uid="{00000000-0010-0000-1C00-000012000000}" name="2020 Q1" dataDxfId="529" dataCellStyle="Comma"/>
    <tableColumn id="19" xr3:uid="{00000000-0010-0000-1C00-000013000000}" name="2020 Q2" dataDxfId="528" dataCellStyle="Comma"/>
    <tableColumn id="20" xr3:uid="{00000000-0010-0000-1C00-000014000000}" name="2020 Q3" dataDxfId="527" dataCellStyle="Comma"/>
    <tableColumn id="21" xr3:uid="{00000000-0010-0000-1C00-000015000000}" name="2020 Q4" dataDxfId="526" dataCellStyle="Comma"/>
    <tableColumn id="22" xr3:uid="{00000000-0010-0000-1C00-000016000000}" name="2020" dataDxfId="525" dataCellStyle="Comma"/>
  </tableColumns>
  <tableStyleInfo showFirstColumn="1" showLastColumn="0" showRowStripes="1" showColumnStripes="0"/>
  <extLst>
    <ext xmlns:x14="http://schemas.microsoft.com/office/spreadsheetml/2009/9/main" uri="{504A1905-F514-4f6f-8877-14C23A59335A}">
      <x14:table altText="Total Value of West Midlands Trade by SITC Section (figures in £ million) " altTextSummary="The total value of exports and imports in the West Midlands each quarter, from 2017 quarter 1 to 2020 quarter 4, broken down by SITC sectio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49:U68" totalsRowShown="0" headerRowDxfId="1199" dataDxfId="1197" headerRowBorderDxfId="1198" tableBorderDxfId="1196" dataCellStyle="Comma">
  <autoFilter ref="A49:U68"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200-000001000000}" name="Total Exports " dataDxfId="1195"/>
    <tableColumn id="3" xr3:uid="{00000000-0010-0000-0200-000003000000}" name="2017 Q1" dataDxfId="1194" dataCellStyle="Comma"/>
    <tableColumn id="4" xr3:uid="{00000000-0010-0000-0200-000004000000}" name="2017 Q2" dataDxfId="1193" dataCellStyle="Comma"/>
    <tableColumn id="5" xr3:uid="{00000000-0010-0000-0200-000005000000}" name="2017 Q3" dataDxfId="1192" dataCellStyle="Comma"/>
    <tableColumn id="6" xr3:uid="{00000000-0010-0000-0200-000006000000}" name="2017 Q4" dataDxfId="1191" dataCellStyle="Comma"/>
    <tableColumn id="7" xr3:uid="{00000000-0010-0000-0200-000007000000}" name="2017" dataDxfId="1190" dataCellStyle="Comma"/>
    <tableColumn id="8" xr3:uid="{00000000-0010-0000-0200-000008000000}" name="2018 Q1" dataDxfId="1189" dataCellStyle="Comma"/>
    <tableColumn id="9" xr3:uid="{00000000-0010-0000-0200-000009000000}" name="2018 Q2" dataDxfId="1188" dataCellStyle="Comma"/>
    <tableColumn id="10" xr3:uid="{00000000-0010-0000-0200-00000A000000}" name="2018 Q3" dataDxfId="1187" dataCellStyle="Comma"/>
    <tableColumn id="11" xr3:uid="{00000000-0010-0000-0200-00000B000000}" name="2018 Q4" dataDxfId="1186" dataCellStyle="Comma"/>
    <tableColumn id="12" xr3:uid="{00000000-0010-0000-0200-00000C000000}" name="2018" dataDxfId="1185" dataCellStyle="Comma"/>
    <tableColumn id="13" xr3:uid="{00000000-0010-0000-0200-00000D000000}" name="2019 Q1" dataDxfId="1184" dataCellStyle="Comma"/>
    <tableColumn id="14" xr3:uid="{00000000-0010-0000-0200-00000E000000}" name="2019 Q2" dataDxfId="1183" dataCellStyle="Comma"/>
    <tableColumn id="15" xr3:uid="{00000000-0010-0000-0200-00000F000000}" name="2019 Q3" dataDxfId="1182" dataCellStyle="Comma"/>
    <tableColumn id="16" xr3:uid="{00000000-0010-0000-0200-000010000000}" name="2019 Q4" dataDxfId="1181" dataCellStyle="Comma"/>
    <tableColumn id="17" xr3:uid="{00000000-0010-0000-0200-000011000000}" name="2019" dataDxfId="1180" dataCellStyle="Comma"/>
    <tableColumn id="18" xr3:uid="{00000000-0010-0000-0200-000012000000}" name="2020 Q1" dataDxfId="1179" dataCellStyle="Comma"/>
    <tableColumn id="19" xr3:uid="{00000000-0010-0000-0200-000013000000}" name="2020 Q2" dataDxfId="1178" dataCellStyle="Comma"/>
    <tableColumn id="20" xr3:uid="{00000000-0010-0000-0200-000014000000}" name="2020 Q3" dataDxfId="1177" dataCellStyle="Comma"/>
    <tableColumn id="21" xr3:uid="{00000000-0010-0000-0200-000015000000}" name="2020 Q4" dataDxfId="1176" dataCellStyle="Comma"/>
    <tableColumn id="22" xr3:uid="{00000000-0010-0000-0200-000016000000}" name="2020" dataDxfId="1175" dataCellStyle="Comma"/>
  </tableColumns>
  <tableStyleInfo showFirstColumn="1" showLastColumn="0" showRowStripes="1" showColumnStripes="0"/>
  <extLst>
    <ext xmlns:x14="http://schemas.microsoft.com/office/spreadsheetml/2009/9/main" uri="{504A1905-F514-4f6f-8877-14C23A59335A}">
      <x14:table altText="Total Value of Exports by Region (figures in £ million) " altTextSummary="The total value of exports each quarter, from 2017 quarter 1 to 2020 quarter 4, broken down by region."/>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Table30" displayName="Table30" ref="A34:U57" totalsRowShown="0" headerRowDxfId="524" dataDxfId="522" headerRowBorderDxfId="523" tableBorderDxfId="521" dataCellStyle="Comma">
  <autoFilter ref="A34:U57" xr:uid="{00000000-0009-0000-0100-00001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D00-000001000000}" name="Figures in £ million" dataDxfId="520"/>
    <tableColumn id="3" xr3:uid="{00000000-0010-0000-1D00-000003000000}" name="2017 Q1" dataDxfId="519" dataCellStyle="Comma"/>
    <tableColumn id="4" xr3:uid="{00000000-0010-0000-1D00-000004000000}" name="2017 Q2" dataDxfId="518" dataCellStyle="Comma"/>
    <tableColumn id="5" xr3:uid="{00000000-0010-0000-1D00-000005000000}" name="2017 Q3" dataDxfId="517" dataCellStyle="Comma"/>
    <tableColumn id="6" xr3:uid="{00000000-0010-0000-1D00-000006000000}" name="2017 Q4" dataDxfId="516" dataCellStyle="Comma"/>
    <tableColumn id="7" xr3:uid="{00000000-0010-0000-1D00-000007000000}" name="2017" dataDxfId="515" dataCellStyle="Comma"/>
    <tableColumn id="8" xr3:uid="{00000000-0010-0000-1D00-000008000000}" name="2018 Q1" dataDxfId="514" dataCellStyle="Comma"/>
    <tableColumn id="9" xr3:uid="{00000000-0010-0000-1D00-000009000000}" name="2018 Q2" dataDxfId="513" dataCellStyle="Comma"/>
    <tableColumn id="10" xr3:uid="{00000000-0010-0000-1D00-00000A000000}" name="2018 Q3" dataDxfId="512" dataCellStyle="Comma"/>
    <tableColumn id="11" xr3:uid="{00000000-0010-0000-1D00-00000B000000}" name="2018 Q4" dataDxfId="511" dataCellStyle="Comma"/>
    <tableColumn id="12" xr3:uid="{00000000-0010-0000-1D00-00000C000000}" name="2018" dataDxfId="510" dataCellStyle="Comma"/>
    <tableColumn id="13" xr3:uid="{00000000-0010-0000-1D00-00000D000000}" name="2019 Q1" dataDxfId="509" dataCellStyle="Comma"/>
    <tableColumn id="14" xr3:uid="{00000000-0010-0000-1D00-00000E000000}" name="2019 Q2" dataDxfId="508" dataCellStyle="Comma"/>
    <tableColumn id="15" xr3:uid="{00000000-0010-0000-1D00-00000F000000}" name="2019 Q3" dataDxfId="507" dataCellStyle="Comma"/>
    <tableColumn id="16" xr3:uid="{00000000-0010-0000-1D00-000010000000}" name="2019 Q4" dataDxfId="506" dataCellStyle="Comma"/>
    <tableColumn id="17" xr3:uid="{00000000-0010-0000-1D00-000011000000}" name="2019" dataDxfId="505" dataCellStyle="Comma"/>
    <tableColumn id="18" xr3:uid="{00000000-0010-0000-1D00-000012000000}" name="2020 Q1" dataDxfId="504" dataCellStyle="Comma"/>
    <tableColumn id="19" xr3:uid="{00000000-0010-0000-1D00-000013000000}" name="2020 Q2" dataDxfId="503" dataCellStyle="Comma"/>
    <tableColumn id="20" xr3:uid="{00000000-0010-0000-1D00-000014000000}" name="2020 Q3" dataDxfId="502" dataCellStyle="Comma"/>
    <tableColumn id="21" xr3:uid="{00000000-0010-0000-1D00-000015000000}" name="2020 Q4" dataDxfId="501" dataCellStyle="Comma"/>
    <tableColumn id="22" xr3:uid="{00000000-0010-0000-1D00-000016000000}" name="2020" dataDxfId="500" dataCellStyle="Comma"/>
  </tableColumns>
  <tableStyleInfo showFirstColumn="1" showLastColumn="0" showRowStripes="1" showColumnStripes="0"/>
  <extLst>
    <ext xmlns:x14="http://schemas.microsoft.com/office/spreadsheetml/2009/9/main" uri="{504A1905-F514-4f6f-8877-14C23A59335A}">
      <x14:table altText="Total Value of West Midlands Trade by Country Group (figures in £ million) " altTextSummary="The total value of exports and imports in the West Midlands each quarter, from 2017 quarter 1 to 2020 quarter 4, broken down by country group."/>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E000000}" name="Table32" displayName="Table32" ref="A6:U31" totalsRowShown="0" headerRowDxfId="499" dataDxfId="497" headerRowBorderDxfId="498" tableBorderDxfId="496" dataCellStyle="Comma">
  <autoFilter ref="A6:U31" xr:uid="{00000000-0009-0000-0100-00002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E00-000001000000}" name="Figures in £ million" dataDxfId="495"/>
    <tableColumn id="3" xr3:uid="{00000000-0010-0000-1E00-000003000000}" name="2017 Q1" dataDxfId="494" dataCellStyle="Comma"/>
    <tableColumn id="4" xr3:uid="{00000000-0010-0000-1E00-000004000000}" name="2017 Q2" dataDxfId="493" dataCellStyle="Comma"/>
    <tableColumn id="5" xr3:uid="{00000000-0010-0000-1E00-000005000000}" name="2017 Q3" dataDxfId="492" dataCellStyle="Comma"/>
    <tableColumn id="6" xr3:uid="{00000000-0010-0000-1E00-000006000000}" name="2017 Q4" dataDxfId="491" dataCellStyle="Comma"/>
    <tableColumn id="7" xr3:uid="{00000000-0010-0000-1E00-000007000000}" name="2017" dataDxfId="490" dataCellStyle="Comma"/>
    <tableColumn id="8" xr3:uid="{00000000-0010-0000-1E00-000008000000}" name="2018 Q1" dataDxfId="489" dataCellStyle="Comma"/>
    <tableColumn id="9" xr3:uid="{00000000-0010-0000-1E00-000009000000}" name="2018 Q2" dataDxfId="488" dataCellStyle="Comma"/>
    <tableColumn id="10" xr3:uid="{00000000-0010-0000-1E00-00000A000000}" name="2018 Q3" dataDxfId="487" dataCellStyle="Comma"/>
    <tableColumn id="11" xr3:uid="{00000000-0010-0000-1E00-00000B000000}" name="2018 Q4" dataDxfId="486" dataCellStyle="Comma"/>
    <tableColumn id="12" xr3:uid="{00000000-0010-0000-1E00-00000C000000}" name="2018" dataDxfId="485" dataCellStyle="Comma"/>
    <tableColumn id="13" xr3:uid="{00000000-0010-0000-1E00-00000D000000}" name="2019 Q1" dataDxfId="484" dataCellStyle="Comma"/>
    <tableColumn id="14" xr3:uid="{00000000-0010-0000-1E00-00000E000000}" name="2019 Q2" dataDxfId="483" dataCellStyle="Comma"/>
    <tableColumn id="15" xr3:uid="{00000000-0010-0000-1E00-00000F000000}" name="2019 Q3" dataDxfId="482" dataCellStyle="Comma"/>
    <tableColumn id="16" xr3:uid="{00000000-0010-0000-1E00-000010000000}" name="2019 Q4" dataDxfId="481" dataCellStyle="Comma"/>
    <tableColumn id="17" xr3:uid="{00000000-0010-0000-1E00-000011000000}" name="2019" dataDxfId="480" dataCellStyle="Comma"/>
    <tableColumn id="18" xr3:uid="{00000000-0010-0000-1E00-000012000000}" name="2020 Q1" dataDxfId="479" dataCellStyle="Comma"/>
    <tableColumn id="19" xr3:uid="{00000000-0010-0000-1E00-000013000000}" name="2020 Q2" dataDxfId="478" dataCellStyle="Comma"/>
    <tableColumn id="20" xr3:uid="{00000000-0010-0000-1E00-000014000000}" name="2020 Q3" dataDxfId="477" dataCellStyle="Comma"/>
    <tableColumn id="21" xr3:uid="{00000000-0010-0000-1E00-000015000000}" name="2020 Q4" dataDxfId="476" dataCellStyle="Comma"/>
    <tableColumn id="22" xr3:uid="{00000000-0010-0000-1E00-000016000000}" name="2020" dataDxfId="475" dataCellStyle="Comma"/>
  </tableColumns>
  <tableStyleInfo showFirstColumn="1" showLastColumn="0" showRowStripes="1" showColumnStripes="0"/>
  <extLst>
    <ext xmlns:x14="http://schemas.microsoft.com/office/spreadsheetml/2009/9/main" uri="{504A1905-F514-4f6f-8877-14C23A59335A}">
      <x14:table altText="Total Value of East of England Trade by SITC Section (figures in £ million) " altTextSummary="The total value of exports and imports in the East of England each quarter, from 2017 quarter 1 to 2020 quarter 4, broken down by SITC section."/>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F000000}" name="Table33" displayName="Table33" ref="A34:U57" totalsRowShown="0" headerRowDxfId="474" dataDxfId="472" headerRowBorderDxfId="473" tableBorderDxfId="471" dataCellStyle="Comma">
  <autoFilter ref="A34:U57" xr:uid="{00000000-0009-0000-0100-00002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1F00-000001000000}" name="Figures in £ million" dataDxfId="470"/>
    <tableColumn id="3" xr3:uid="{00000000-0010-0000-1F00-000003000000}" name="2017 Q1" dataDxfId="469" dataCellStyle="Comma"/>
    <tableColumn id="4" xr3:uid="{00000000-0010-0000-1F00-000004000000}" name="2017 Q2" dataDxfId="468" dataCellStyle="Comma"/>
    <tableColumn id="5" xr3:uid="{00000000-0010-0000-1F00-000005000000}" name="2017 Q3" dataDxfId="467" dataCellStyle="Comma"/>
    <tableColumn id="6" xr3:uid="{00000000-0010-0000-1F00-000006000000}" name="2017 Q4" dataDxfId="466" dataCellStyle="Comma"/>
    <tableColumn id="7" xr3:uid="{00000000-0010-0000-1F00-000007000000}" name="2017" dataDxfId="465" dataCellStyle="Comma"/>
    <tableColumn id="8" xr3:uid="{00000000-0010-0000-1F00-000008000000}" name="2018 Q1" dataDxfId="464" dataCellStyle="Comma"/>
    <tableColumn id="9" xr3:uid="{00000000-0010-0000-1F00-000009000000}" name="2018 Q2" dataDxfId="463" dataCellStyle="Comma"/>
    <tableColumn id="10" xr3:uid="{00000000-0010-0000-1F00-00000A000000}" name="2018 Q3" dataDxfId="462" dataCellStyle="Comma"/>
    <tableColumn id="11" xr3:uid="{00000000-0010-0000-1F00-00000B000000}" name="2018 Q4" dataDxfId="461" dataCellStyle="Comma"/>
    <tableColumn id="12" xr3:uid="{00000000-0010-0000-1F00-00000C000000}" name="2018" dataDxfId="460" dataCellStyle="Comma"/>
    <tableColumn id="13" xr3:uid="{00000000-0010-0000-1F00-00000D000000}" name="2019 Q1" dataDxfId="459" dataCellStyle="Comma"/>
    <tableColumn id="14" xr3:uid="{00000000-0010-0000-1F00-00000E000000}" name="2019 Q2" dataDxfId="458" dataCellStyle="Comma"/>
    <tableColumn id="15" xr3:uid="{00000000-0010-0000-1F00-00000F000000}" name="2019 Q3" dataDxfId="457" dataCellStyle="Comma"/>
    <tableColumn id="16" xr3:uid="{00000000-0010-0000-1F00-000010000000}" name="2019 Q4" dataDxfId="456" dataCellStyle="Comma"/>
    <tableColumn id="17" xr3:uid="{00000000-0010-0000-1F00-000011000000}" name="2019" dataDxfId="455" dataCellStyle="Comma"/>
    <tableColumn id="18" xr3:uid="{00000000-0010-0000-1F00-000012000000}" name="2020 Q1" dataDxfId="454" dataCellStyle="Comma"/>
    <tableColumn id="19" xr3:uid="{00000000-0010-0000-1F00-000013000000}" name="2020 Q2" dataDxfId="453" dataCellStyle="Comma"/>
    <tableColumn id="20" xr3:uid="{00000000-0010-0000-1F00-000014000000}" name="2020 Q3" dataDxfId="452" dataCellStyle="Comma"/>
    <tableColumn id="21" xr3:uid="{00000000-0010-0000-1F00-000015000000}" name="2020 Q4" dataDxfId="451" dataCellStyle="Comma"/>
    <tableColumn id="22" xr3:uid="{00000000-0010-0000-1F00-000016000000}" name="2020" dataDxfId="450" dataCellStyle="Comma"/>
  </tableColumns>
  <tableStyleInfo showFirstColumn="1" showLastColumn="0" showRowStripes="1" showColumnStripes="0"/>
  <extLst>
    <ext xmlns:x14="http://schemas.microsoft.com/office/spreadsheetml/2009/9/main" uri="{504A1905-F514-4f6f-8877-14C23A59335A}">
      <x14:table altText="Total Value of East of England Trade by Country Group (figures in £ million) " altTextSummary="The total value of exports and imports in the East of England each quarter, from 2017 quarter 1 to 2020 quarter 4, broken down by country group."/>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0000000}" name="Table34" displayName="Table34" ref="A6:U31" totalsRowShown="0" headerRowDxfId="449" dataDxfId="447" headerRowBorderDxfId="448" tableBorderDxfId="446" dataCellStyle="Comma">
  <autoFilter ref="A6:U31" xr:uid="{00000000-0009-0000-0100-00002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000-000001000000}" name="Figures in £ million" dataDxfId="445"/>
    <tableColumn id="3" xr3:uid="{00000000-0010-0000-2000-000003000000}" name="2017 Q1" dataDxfId="444" dataCellStyle="Comma"/>
    <tableColumn id="4" xr3:uid="{00000000-0010-0000-2000-000004000000}" name="2017 Q2" dataDxfId="443" dataCellStyle="Comma"/>
    <tableColumn id="5" xr3:uid="{00000000-0010-0000-2000-000005000000}" name="2017 Q3" dataDxfId="442" dataCellStyle="Comma"/>
    <tableColumn id="6" xr3:uid="{00000000-0010-0000-2000-000006000000}" name="2017 Q4" dataDxfId="441" dataCellStyle="Comma"/>
    <tableColumn id="7" xr3:uid="{00000000-0010-0000-2000-000007000000}" name="2017" dataDxfId="440" dataCellStyle="Comma"/>
    <tableColumn id="8" xr3:uid="{00000000-0010-0000-2000-000008000000}" name="2018 Q1" dataDxfId="439" dataCellStyle="Comma"/>
    <tableColumn id="9" xr3:uid="{00000000-0010-0000-2000-000009000000}" name="2018 Q2" dataDxfId="438" dataCellStyle="Comma"/>
    <tableColumn id="10" xr3:uid="{00000000-0010-0000-2000-00000A000000}" name="2018 Q3" dataDxfId="437" dataCellStyle="Comma"/>
    <tableColumn id="11" xr3:uid="{00000000-0010-0000-2000-00000B000000}" name="2018 Q4" dataDxfId="436" dataCellStyle="Comma"/>
    <tableColumn id="12" xr3:uid="{00000000-0010-0000-2000-00000C000000}" name="2018" dataDxfId="435" dataCellStyle="Comma"/>
    <tableColumn id="13" xr3:uid="{00000000-0010-0000-2000-00000D000000}" name="2019 Q1" dataDxfId="434" dataCellStyle="Comma"/>
    <tableColumn id="14" xr3:uid="{00000000-0010-0000-2000-00000E000000}" name="2019 Q2" dataDxfId="433" dataCellStyle="Comma"/>
    <tableColumn id="15" xr3:uid="{00000000-0010-0000-2000-00000F000000}" name="2019 Q3" dataDxfId="432" dataCellStyle="Comma"/>
    <tableColumn id="16" xr3:uid="{00000000-0010-0000-2000-000010000000}" name="2019 Q4" dataDxfId="431" dataCellStyle="Comma"/>
    <tableColumn id="17" xr3:uid="{00000000-0010-0000-2000-000011000000}" name="2019" dataDxfId="430" dataCellStyle="Comma"/>
    <tableColumn id="18" xr3:uid="{00000000-0010-0000-2000-000012000000}" name="2020 Q1" dataDxfId="429" dataCellStyle="Comma"/>
    <tableColumn id="19" xr3:uid="{00000000-0010-0000-2000-000013000000}" name="2020 Q2" dataDxfId="428" dataCellStyle="Comma"/>
    <tableColumn id="20" xr3:uid="{00000000-0010-0000-2000-000014000000}" name="2020 Q3" dataDxfId="427" dataCellStyle="Comma"/>
    <tableColumn id="21" xr3:uid="{00000000-0010-0000-2000-000015000000}" name="2020 Q4" dataDxfId="426" dataCellStyle="Comma"/>
    <tableColumn id="22" xr3:uid="{00000000-0010-0000-2000-000016000000}" name="2020" dataDxfId="425" dataCellStyle="Comma"/>
  </tableColumns>
  <tableStyleInfo showFirstColumn="1" showLastColumn="0" showRowStripes="1" showColumnStripes="0"/>
  <extLst>
    <ext xmlns:x14="http://schemas.microsoft.com/office/spreadsheetml/2009/9/main" uri="{504A1905-F514-4f6f-8877-14C23A59335A}">
      <x14:table altText="Total Value of London Trade by SITC Section (figures in £ million) " altTextSummary="The total value of exports and imports in London each quarter, from 2017 quarter 1 to 2020 quarter 4, broken down by SITC section."/>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1000000}" name="Table35" displayName="Table35" ref="A34:U57" totalsRowShown="0" headerRowDxfId="424" dataDxfId="422" headerRowBorderDxfId="423" tableBorderDxfId="421" dataCellStyle="Comma">
  <autoFilter ref="A34:U57" xr:uid="{00000000-0009-0000-0100-00002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100-000001000000}" name="Figures in £ million" dataDxfId="420"/>
    <tableColumn id="3" xr3:uid="{00000000-0010-0000-2100-000003000000}" name="2017 Q1" dataDxfId="419" dataCellStyle="Comma"/>
    <tableColumn id="4" xr3:uid="{00000000-0010-0000-2100-000004000000}" name="2017 Q2" dataDxfId="418" dataCellStyle="Comma"/>
    <tableColumn id="5" xr3:uid="{00000000-0010-0000-2100-000005000000}" name="2017 Q3" dataDxfId="417" dataCellStyle="Comma"/>
    <tableColumn id="6" xr3:uid="{00000000-0010-0000-2100-000006000000}" name="2017 Q4" dataDxfId="416" dataCellStyle="Comma"/>
    <tableColumn id="7" xr3:uid="{00000000-0010-0000-2100-000007000000}" name="2017" dataDxfId="415" dataCellStyle="Comma"/>
    <tableColumn id="8" xr3:uid="{00000000-0010-0000-2100-000008000000}" name="2018 Q1" dataDxfId="414" dataCellStyle="Comma"/>
    <tableColumn id="9" xr3:uid="{00000000-0010-0000-2100-000009000000}" name="2018 Q2" dataDxfId="413" dataCellStyle="Comma"/>
    <tableColumn id="10" xr3:uid="{00000000-0010-0000-2100-00000A000000}" name="2018 Q3" dataDxfId="412" dataCellStyle="Comma"/>
    <tableColumn id="11" xr3:uid="{00000000-0010-0000-2100-00000B000000}" name="2018 Q4" dataDxfId="411" dataCellStyle="Comma"/>
    <tableColumn id="12" xr3:uid="{00000000-0010-0000-2100-00000C000000}" name="2018" dataDxfId="410" dataCellStyle="Comma"/>
    <tableColumn id="13" xr3:uid="{00000000-0010-0000-2100-00000D000000}" name="2019 Q1" dataDxfId="409" dataCellStyle="Comma"/>
    <tableColumn id="14" xr3:uid="{00000000-0010-0000-2100-00000E000000}" name="2019 Q2" dataDxfId="408" dataCellStyle="Comma"/>
    <tableColumn id="15" xr3:uid="{00000000-0010-0000-2100-00000F000000}" name="2019 Q3" dataDxfId="407" dataCellStyle="Comma"/>
    <tableColumn id="16" xr3:uid="{00000000-0010-0000-2100-000010000000}" name="2019 Q4" dataDxfId="406" dataCellStyle="Comma"/>
    <tableColumn id="17" xr3:uid="{00000000-0010-0000-2100-000011000000}" name="2019" dataDxfId="405" dataCellStyle="Comma"/>
    <tableColumn id="18" xr3:uid="{00000000-0010-0000-2100-000012000000}" name="2020 Q1" dataDxfId="404" dataCellStyle="Comma"/>
    <tableColumn id="19" xr3:uid="{00000000-0010-0000-2100-000013000000}" name="2020 Q2" dataDxfId="403" dataCellStyle="Comma"/>
    <tableColumn id="20" xr3:uid="{00000000-0010-0000-2100-000014000000}" name="2020 Q3" dataDxfId="402" dataCellStyle="Comma"/>
    <tableColumn id="21" xr3:uid="{00000000-0010-0000-2100-000015000000}" name="2020 Q4" dataDxfId="401" dataCellStyle="Comma"/>
    <tableColumn id="22" xr3:uid="{00000000-0010-0000-2100-000016000000}" name="2020" dataDxfId="400" dataCellStyle="Comma"/>
  </tableColumns>
  <tableStyleInfo showFirstColumn="1" showLastColumn="0" showRowStripes="1" showColumnStripes="0"/>
  <extLst>
    <ext xmlns:x14="http://schemas.microsoft.com/office/spreadsheetml/2009/9/main" uri="{504A1905-F514-4f6f-8877-14C23A59335A}">
      <x14:table altText="Total Value of London Trade by Country Group (figures in £ million) " altTextSummary="The total value of exports and imports in London each quarter, from 2017 quarter 1 to 2020 quarter 4, broken down by country group."/>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2000000}" name="Table36" displayName="Table36" ref="A6:U31" totalsRowShown="0" headerRowDxfId="399" dataDxfId="397" headerRowBorderDxfId="398" tableBorderDxfId="396" dataCellStyle="Comma">
  <autoFilter ref="A6:U31" xr:uid="{00000000-0009-0000-0100-00002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200-000001000000}" name="Figures in £ million" dataDxfId="395"/>
    <tableColumn id="3" xr3:uid="{00000000-0010-0000-2200-000003000000}" name="2017 Q1" dataDxfId="394" dataCellStyle="Comma"/>
    <tableColumn id="4" xr3:uid="{00000000-0010-0000-2200-000004000000}" name="2017 Q2" dataDxfId="393" dataCellStyle="Comma"/>
    <tableColumn id="5" xr3:uid="{00000000-0010-0000-2200-000005000000}" name="2017 Q3" dataDxfId="392" dataCellStyle="Comma"/>
    <tableColumn id="6" xr3:uid="{00000000-0010-0000-2200-000006000000}" name="2017 Q4" dataDxfId="391" dataCellStyle="Comma"/>
    <tableColumn id="7" xr3:uid="{00000000-0010-0000-2200-000007000000}" name="2017" dataDxfId="390" dataCellStyle="Comma"/>
    <tableColumn id="8" xr3:uid="{00000000-0010-0000-2200-000008000000}" name="2018 Q1" dataDxfId="389" dataCellStyle="Comma"/>
    <tableColumn id="9" xr3:uid="{00000000-0010-0000-2200-000009000000}" name="2018 Q2" dataDxfId="388" dataCellStyle="Comma"/>
    <tableColumn id="10" xr3:uid="{00000000-0010-0000-2200-00000A000000}" name="2018 Q3" dataDxfId="387" dataCellStyle="Comma"/>
    <tableColumn id="11" xr3:uid="{00000000-0010-0000-2200-00000B000000}" name="2018 Q4" dataDxfId="386" dataCellStyle="Comma"/>
    <tableColumn id="12" xr3:uid="{00000000-0010-0000-2200-00000C000000}" name="2018" dataDxfId="385" dataCellStyle="Comma"/>
    <tableColumn id="13" xr3:uid="{00000000-0010-0000-2200-00000D000000}" name="2019 Q1" dataDxfId="384" dataCellStyle="Comma"/>
    <tableColumn id="14" xr3:uid="{00000000-0010-0000-2200-00000E000000}" name="2019 Q2" dataDxfId="383" dataCellStyle="Comma"/>
    <tableColumn id="15" xr3:uid="{00000000-0010-0000-2200-00000F000000}" name="2019 Q3" dataDxfId="382" dataCellStyle="Comma"/>
    <tableColumn id="16" xr3:uid="{00000000-0010-0000-2200-000010000000}" name="2019 Q4" dataDxfId="381" dataCellStyle="Comma"/>
    <tableColumn id="17" xr3:uid="{00000000-0010-0000-2200-000011000000}" name="2019" dataDxfId="380" dataCellStyle="Comma"/>
    <tableColumn id="18" xr3:uid="{00000000-0010-0000-2200-000012000000}" name="2020 Q1" dataDxfId="379" dataCellStyle="Comma"/>
    <tableColumn id="19" xr3:uid="{00000000-0010-0000-2200-000013000000}" name="2020 Q2" dataDxfId="378" dataCellStyle="Comma"/>
    <tableColumn id="20" xr3:uid="{00000000-0010-0000-2200-000014000000}" name="2020 Q3" dataDxfId="377" dataCellStyle="Comma"/>
    <tableColumn id="21" xr3:uid="{00000000-0010-0000-2200-000015000000}" name="2020 Q4" dataDxfId="376" dataCellStyle="Comma"/>
    <tableColumn id="22" xr3:uid="{00000000-0010-0000-2200-000016000000}" name="2020" dataDxfId="375" dataCellStyle="Comma"/>
  </tableColumns>
  <tableStyleInfo showFirstColumn="1" showLastColumn="0" showRowStripes="1" showColumnStripes="0"/>
  <extLst>
    <ext xmlns:x14="http://schemas.microsoft.com/office/spreadsheetml/2009/9/main" uri="{504A1905-F514-4f6f-8877-14C23A59335A}">
      <x14:table altText="Total Value of South East of England Trade by SITC Section (figures in £ million) " altTextSummary="The total value of exports and imports in the South East of England each quarter, from 2017 quarter 1 to 2020 quarter 4, broken down by SITC section."/>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3000000}" name="Table37" displayName="Table37" ref="A34:U57" totalsRowShown="0" headerRowDxfId="374" dataDxfId="372" headerRowBorderDxfId="373" tableBorderDxfId="371" dataCellStyle="Comma">
  <autoFilter ref="A34:U57" xr:uid="{00000000-0009-0000-0100-00002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300-000001000000}" name="Figures in £ million" dataDxfId="370"/>
    <tableColumn id="3" xr3:uid="{00000000-0010-0000-2300-000003000000}" name="2017 Q1" dataDxfId="369" dataCellStyle="Comma"/>
    <tableColumn id="4" xr3:uid="{00000000-0010-0000-2300-000004000000}" name="2017 Q2" dataDxfId="368" dataCellStyle="Comma"/>
    <tableColumn id="5" xr3:uid="{00000000-0010-0000-2300-000005000000}" name="2017 Q3" dataDxfId="367" dataCellStyle="Comma"/>
    <tableColumn id="6" xr3:uid="{00000000-0010-0000-2300-000006000000}" name="2017 Q4" dataDxfId="366" dataCellStyle="Comma"/>
    <tableColumn id="7" xr3:uid="{00000000-0010-0000-2300-000007000000}" name="2017" dataDxfId="365" dataCellStyle="Comma"/>
    <tableColumn id="8" xr3:uid="{00000000-0010-0000-2300-000008000000}" name="2018 Q1" dataDxfId="364" dataCellStyle="Comma"/>
    <tableColumn id="9" xr3:uid="{00000000-0010-0000-2300-000009000000}" name="2018 Q2" dataDxfId="363" dataCellStyle="Comma"/>
    <tableColumn id="10" xr3:uid="{00000000-0010-0000-2300-00000A000000}" name="2018 Q3" dataDxfId="362" dataCellStyle="Comma"/>
    <tableColumn id="11" xr3:uid="{00000000-0010-0000-2300-00000B000000}" name="2018 Q4" dataDxfId="361" dataCellStyle="Comma"/>
    <tableColumn id="12" xr3:uid="{00000000-0010-0000-2300-00000C000000}" name="2018" dataDxfId="360" dataCellStyle="Comma"/>
    <tableColumn id="13" xr3:uid="{00000000-0010-0000-2300-00000D000000}" name="2019 Q1" dataDxfId="359" dataCellStyle="Comma"/>
    <tableColumn id="14" xr3:uid="{00000000-0010-0000-2300-00000E000000}" name="2019 Q2" dataDxfId="358" dataCellStyle="Comma"/>
    <tableColumn id="15" xr3:uid="{00000000-0010-0000-2300-00000F000000}" name="2019 Q3" dataDxfId="357" dataCellStyle="Comma"/>
    <tableColumn id="16" xr3:uid="{00000000-0010-0000-2300-000010000000}" name="2019 Q4" dataDxfId="356" dataCellStyle="Comma"/>
    <tableColumn id="17" xr3:uid="{00000000-0010-0000-2300-000011000000}" name="2019" dataDxfId="355" dataCellStyle="Comma"/>
    <tableColumn id="18" xr3:uid="{00000000-0010-0000-2300-000012000000}" name="2020 Q1" dataDxfId="354" dataCellStyle="Comma"/>
    <tableColumn id="19" xr3:uid="{00000000-0010-0000-2300-000013000000}" name="2020 Q2" dataDxfId="353" dataCellStyle="Comma"/>
    <tableColumn id="20" xr3:uid="{00000000-0010-0000-2300-000014000000}" name="2020 Q3" dataDxfId="352" dataCellStyle="Comma"/>
    <tableColumn id="21" xr3:uid="{00000000-0010-0000-2300-000015000000}" name="2020 Q4" dataDxfId="351" dataCellStyle="Comma"/>
    <tableColumn id="22" xr3:uid="{00000000-0010-0000-2300-000016000000}" name="2020" dataDxfId="350" dataCellStyle="Comma"/>
  </tableColumns>
  <tableStyleInfo showFirstColumn="1" showLastColumn="0" showRowStripes="1" showColumnStripes="0"/>
  <extLst>
    <ext xmlns:x14="http://schemas.microsoft.com/office/spreadsheetml/2009/9/main" uri="{504A1905-F514-4f6f-8877-14C23A59335A}">
      <x14:table altText="Total Value of South East of England Trade by Country Group (figures in £ million) " altTextSummary="The total value of exports and imports in the South East of England each quarter, from 2017 quarter 1 to 2020 quarter 4, broken down by country group."/>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4000000}" name="Table38" displayName="Table38" ref="A6:U31" totalsRowShown="0" headerRowDxfId="349" dataDxfId="347" headerRowBorderDxfId="348" tableBorderDxfId="346" dataCellStyle="Comma">
  <autoFilter ref="A6:U31" xr:uid="{00000000-0009-0000-0100-00002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400-000001000000}" name="Figures in £ million" dataDxfId="345"/>
    <tableColumn id="3" xr3:uid="{00000000-0010-0000-2400-000003000000}" name="2017 Q1" dataDxfId="344" dataCellStyle="Comma"/>
    <tableColumn id="4" xr3:uid="{00000000-0010-0000-2400-000004000000}" name="2017 Q2" dataDxfId="343" dataCellStyle="Comma"/>
    <tableColumn id="5" xr3:uid="{00000000-0010-0000-2400-000005000000}" name="2017 Q3" dataDxfId="342" dataCellStyle="Comma"/>
    <tableColumn id="6" xr3:uid="{00000000-0010-0000-2400-000006000000}" name="2017 Q4" dataDxfId="341" dataCellStyle="Comma"/>
    <tableColumn id="7" xr3:uid="{00000000-0010-0000-2400-000007000000}" name="2017" dataDxfId="340" dataCellStyle="Comma"/>
    <tableColumn id="8" xr3:uid="{00000000-0010-0000-2400-000008000000}" name="2018 Q1" dataDxfId="339" dataCellStyle="Comma"/>
    <tableColumn id="9" xr3:uid="{00000000-0010-0000-2400-000009000000}" name="2018 Q2" dataDxfId="338" dataCellStyle="Comma"/>
    <tableColumn id="10" xr3:uid="{00000000-0010-0000-2400-00000A000000}" name="2018 Q3" dataDxfId="337" dataCellStyle="Comma"/>
    <tableColumn id="11" xr3:uid="{00000000-0010-0000-2400-00000B000000}" name="2018 Q4" dataDxfId="336" dataCellStyle="Comma"/>
    <tableColumn id="12" xr3:uid="{00000000-0010-0000-2400-00000C000000}" name="2018" dataDxfId="335" dataCellStyle="Comma"/>
    <tableColumn id="13" xr3:uid="{00000000-0010-0000-2400-00000D000000}" name="2019 Q1" dataDxfId="334" dataCellStyle="Comma"/>
    <tableColumn id="14" xr3:uid="{00000000-0010-0000-2400-00000E000000}" name="2019 Q2" dataDxfId="333" dataCellStyle="Comma"/>
    <tableColumn id="15" xr3:uid="{00000000-0010-0000-2400-00000F000000}" name="2019 Q3" dataDxfId="332" dataCellStyle="Comma"/>
    <tableColumn id="16" xr3:uid="{00000000-0010-0000-2400-000010000000}" name="2019 Q4" dataDxfId="331" dataCellStyle="Comma"/>
    <tableColumn id="17" xr3:uid="{00000000-0010-0000-2400-000011000000}" name="2019" dataDxfId="330" dataCellStyle="Comma"/>
    <tableColumn id="18" xr3:uid="{00000000-0010-0000-2400-000012000000}" name="2020 Q1" dataDxfId="329" dataCellStyle="Comma"/>
    <tableColumn id="19" xr3:uid="{00000000-0010-0000-2400-000013000000}" name="2020 Q2" dataDxfId="328" dataCellStyle="Comma"/>
    <tableColumn id="20" xr3:uid="{00000000-0010-0000-2400-000014000000}" name="2020 Q3" dataDxfId="327" dataCellStyle="Comma"/>
    <tableColumn id="21" xr3:uid="{00000000-0010-0000-2400-000015000000}" name="2020 Q4" dataDxfId="326" dataCellStyle="Comma"/>
    <tableColumn id="22" xr3:uid="{00000000-0010-0000-2400-000016000000}" name="2020" dataDxfId="325" dataCellStyle="Comma"/>
  </tableColumns>
  <tableStyleInfo showFirstColumn="1" showLastColumn="0" showRowStripes="1" showColumnStripes="0"/>
  <extLst>
    <ext xmlns:x14="http://schemas.microsoft.com/office/spreadsheetml/2009/9/main" uri="{504A1905-F514-4f6f-8877-14C23A59335A}">
      <x14:table altText="Total Value of South West of England Trade by SITC Section (figures in £ million) " altTextSummary="The total value of exports and imports in the South West of England each quarter, from 2017 quarter 1 to 2020 quarter 4, broken down by SITC section."/>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5000000}" name="Table39" displayName="Table39" ref="A34:U57" totalsRowShown="0" headerRowDxfId="324" dataDxfId="322" headerRowBorderDxfId="323" tableBorderDxfId="321" dataCellStyle="Comma">
  <autoFilter ref="A34:U57" xr:uid="{00000000-0009-0000-0100-00002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500-000001000000}" name="Figures in £ million" dataDxfId="320"/>
    <tableColumn id="3" xr3:uid="{00000000-0010-0000-2500-000003000000}" name="2017 Q1" dataDxfId="319" dataCellStyle="Comma"/>
    <tableColumn id="4" xr3:uid="{00000000-0010-0000-2500-000004000000}" name="2017 Q2" dataDxfId="318" dataCellStyle="Comma"/>
    <tableColumn id="5" xr3:uid="{00000000-0010-0000-2500-000005000000}" name="2017 Q3" dataDxfId="317" dataCellStyle="Comma"/>
    <tableColumn id="6" xr3:uid="{00000000-0010-0000-2500-000006000000}" name="2017 Q4" dataDxfId="316" dataCellStyle="Comma"/>
    <tableColumn id="7" xr3:uid="{00000000-0010-0000-2500-000007000000}" name="2017" dataDxfId="315" dataCellStyle="Comma"/>
    <tableColumn id="8" xr3:uid="{00000000-0010-0000-2500-000008000000}" name="2018 Q1" dataDxfId="314" dataCellStyle="Comma"/>
    <tableColumn id="9" xr3:uid="{00000000-0010-0000-2500-000009000000}" name="2018 Q2" dataDxfId="313" dataCellStyle="Comma"/>
    <tableColumn id="10" xr3:uid="{00000000-0010-0000-2500-00000A000000}" name="2018 Q3" dataDxfId="312" dataCellStyle="Comma"/>
    <tableColumn id="11" xr3:uid="{00000000-0010-0000-2500-00000B000000}" name="2018 Q4" dataDxfId="311" dataCellStyle="Comma"/>
    <tableColumn id="12" xr3:uid="{00000000-0010-0000-2500-00000C000000}" name="2018" dataDxfId="310" dataCellStyle="Comma"/>
    <tableColumn id="13" xr3:uid="{00000000-0010-0000-2500-00000D000000}" name="2019 Q1" dataDxfId="309" dataCellStyle="Comma"/>
    <tableColumn id="14" xr3:uid="{00000000-0010-0000-2500-00000E000000}" name="2019 Q2" dataDxfId="308" dataCellStyle="Comma"/>
    <tableColumn id="15" xr3:uid="{00000000-0010-0000-2500-00000F000000}" name="2019 Q3" dataDxfId="307" dataCellStyle="Comma"/>
    <tableColumn id="16" xr3:uid="{00000000-0010-0000-2500-000010000000}" name="2019 Q4" dataDxfId="306" dataCellStyle="Comma"/>
    <tableColumn id="17" xr3:uid="{00000000-0010-0000-2500-000011000000}" name="2019" dataDxfId="305" dataCellStyle="Comma"/>
    <tableColumn id="18" xr3:uid="{00000000-0010-0000-2500-000012000000}" name="2020 Q1" dataDxfId="304" dataCellStyle="Comma"/>
    <tableColumn id="19" xr3:uid="{00000000-0010-0000-2500-000013000000}" name="2020 Q2" dataDxfId="303" dataCellStyle="Comma"/>
    <tableColumn id="20" xr3:uid="{00000000-0010-0000-2500-000014000000}" name="2020 Q3" dataDxfId="302" dataCellStyle="Comma"/>
    <tableColumn id="21" xr3:uid="{00000000-0010-0000-2500-000015000000}" name="2020 Q4" dataDxfId="301" dataCellStyle="Comma"/>
    <tableColumn id="22" xr3:uid="{00000000-0010-0000-2500-000016000000}" name="2020" dataDxfId="300" dataCellStyle="Comma"/>
  </tableColumns>
  <tableStyleInfo showFirstColumn="1" showLastColumn="0" showRowStripes="1" showColumnStripes="0"/>
  <extLst>
    <ext xmlns:x14="http://schemas.microsoft.com/office/spreadsheetml/2009/9/main" uri="{504A1905-F514-4f6f-8877-14C23A59335A}">
      <x14:table altText="Total Value of South West of England Trade by SITC Section (figures in £ million) " altTextSummary="The total value of exports and imports in the South West of England each quarter, from 2017 quarter 1 to 2020 quarter 4, broken down by SITC section."/>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6000000}" name="Table40" displayName="Table40" ref="A6:U31" totalsRowShown="0" headerRowDxfId="299" dataDxfId="297" headerRowBorderDxfId="298" tableBorderDxfId="296" dataCellStyle="Comma">
  <autoFilter ref="A6:U31" xr:uid="{00000000-0009-0000-0100-00002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600-000001000000}" name="Figures in £ million" dataDxfId="295"/>
    <tableColumn id="3" xr3:uid="{00000000-0010-0000-2600-000003000000}" name="2017 Q1" dataDxfId="294" dataCellStyle="Comma"/>
    <tableColumn id="4" xr3:uid="{00000000-0010-0000-2600-000004000000}" name="2017 Q2" dataDxfId="293" dataCellStyle="Comma"/>
    <tableColumn id="5" xr3:uid="{00000000-0010-0000-2600-000005000000}" name="2017 Q3" dataDxfId="292" dataCellStyle="Comma"/>
    <tableColumn id="6" xr3:uid="{00000000-0010-0000-2600-000006000000}" name="2017 Q4" dataDxfId="291" dataCellStyle="Comma"/>
    <tableColumn id="7" xr3:uid="{00000000-0010-0000-2600-000007000000}" name="2017" dataDxfId="290" dataCellStyle="Comma"/>
    <tableColumn id="8" xr3:uid="{00000000-0010-0000-2600-000008000000}" name="2018 Q1" dataDxfId="289" dataCellStyle="Comma"/>
    <tableColumn id="9" xr3:uid="{00000000-0010-0000-2600-000009000000}" name="2018 Q2" dataDxfId="288" dataCellStyle="Comma"/>
    <tableColumn id="10" xr3:uid="{00000000-0010-0000-2600-00000A000000}" name="2018 Q3" dataDxfId="287" dataCellStyle="Comma"/>
    <tableColumn id="11" xr3:uid="{00000000-0010-0000-2600-00000B000000}" name="2018 Q4" dataDxfId="286" dataCellStyle="Comma"/>
    <tableColumn id="12" xr3:uid="{00000000-0010-0000-2600-00000C000000}" name="2018" dataDxfId="285" dataCellStyle="Comma"/>
    <tableColumn id="13" xr3:uid="{00000000-0010-0000-2600-00000D000000}" name="2019 Q1" dataDxfId="284" dataCellStyle="Comma"/>
    <tableColumn id="14" xr3:uid="{00000000-0010-0000-2600-00000E000000}" name="2019 Q2" dataDxfId="283" dataCellStyle="Comma"/>
    <tableColumn id="15" xr3:uid="{00000000-0010-0000-2600-00000F000000}" name="2019 Q3" dataDxfId="282" dataCellStyle="Comma"/>
    <tableColumn id="16" xr3:uid="{00000000-0010-0000-2600-000010000000}" name="2019 Q4" dataDxfId="281" dataCellStyle="Comma"/>
    <tableColumn id="17" xr3:uid="{00000000-0010-0000-2600-000011000000}" name="2019" dataDxfId="280" dataCellStyle="Comma"/>
    <tableColumn id="18" xr3:uid="{00000000-0010-0000-2600-000012000000}" name="2020 Q1" dataDxfId="279" dataCellStyle="Comma"/>
    <tableColumn id="19" xr3:uid="{00000000-0010-0000-2600-000013000000}" name="2020 Q2" dataDxfId="278" dataCellStyle="Comma"/>
    <tableColumn id="20" xr3:uid="{00000000-0010-0000-2600-000014000000}" name="2020 Q3" dataDxfId="277" dataCellStyle="Comma"/>
    <tableColumn id="21" xr3:uid="{00000000-0010-0000-2600-000015000000}" name="2020 Q4" dataDxfId="276" dataCellStyle="Comma"/>
    <tableColumn id="22" xr3:uid="{00000000-0010-0000-2600-000016000000}" name="2020" dataDxfId="275" dataCellStyle="Comma"/>
  </tableColumns>
  <tableStyleInfo showFirstColumn="1" showLastColumn="0" showRowStripes="1" showColumnStripes="0"/>
  <extLst>
    <ext xmlns:x14="http://schemas.microsoft.com/office/spreadsheetml/2009/9/main" uri="{504A1905-F514-4f6f-8877-14C23A59335A}">
      <x14:table altText="Total Value of England Trade by SITC Section (figures in £ million)" altTextSummary="The total value of exports and imports in England each quarter, from 2017 quarter 1 to 2020 quarter 4, broken down by SITC section."/>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5:U24" totalsRowShown="0" headerRowDxfId="1174" dataDxfId="1172" headerRowBorderDxfId="1173" tableBorderDxfId="1171" dataCellStyle="Comma">
  <autoFilter ref="A5:U24"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300-000001000000}" name="EU Imports " dataDxfId="1170"/>
    <tableColumn id="3" xr3:uid="{00000000-0010-0000-0300-000003000000}" name="2017 Q1" dataDxfId="1169" dataCellStyle="Comma"/>
    <tableColumn id="4" xr3:uid="{00000000-0010-0000-0300-000004000000}" name="2017 Q2" dataDxfId="1168" dataCellStyle="Comma"/>
    <tableColumn id="5" xr3:uid="{00000000-0010-0000-0300-000005000000}" name="2017 Q3" dataDxfId="1167" dataCellStyle="Comma"/>
    <tableColumn id="6" xr3:uid="{00000000-0010-0000-0300-000006000000}" name="2017 Q4" dataDxfId="1166" dataCellStyle="Comma"/>
    <tableColumn id="7" xr3:uid="{00000000-0010-0000-0300-000007000000}" name="2017" dataDxfId="1165" dataCellStyle="Comma"/>
    <tableColumn id="8" xr3:uid="{00000000-0010-0000-0300-000008000000}" name="2018 Q1" dataDxfId="1164" dataCellStyle="Comma"/>
    <tableColumn id="9" xr3:uid="{00000000-0010-0000-0300-000009000000}" name="2018 Q2" dataDxfId="1163" dataCellStyle="Comma"/>
    <tableColumn id="10" xr3:uid="{00000000-0010-0000-0300-00000A000000}" name="2018 Q3" dataDxfId="1162" dataCellStyle="Comma"/>
    <tableColumn id="11" xr3:uid="{00000000-0010-0000-0300-00000B000000}" name="2018 Q4" dataDxfId="1161" dataCellStyle="Comma"/>
    <tableColumn id="12" xr3:uid="{00000000-0010-0000-0300-00000C000000}" name="2018" dataDxfId="1160" dataCellStyle="Comma"/>
    <tableColumn id="13" xr3:uid="{00000000-0010-0000-0300-00000D000000}" name="2019 Q1" dataDxfId="1159" dataCellStyle="Comma"/>
    <tableColumn id="14" xr3:uid="{00000000-0010-0000-0300-00000E000000}" name="2019 Q2" dataDxfId="1158" dataCellStyle="Comma"/>
    <tableColumn id="15" xr3:uid="{00000000-0010-0000-0300-00000F000000}" name="2019 Q3" dataDxfId="1157" dataCellStyle="Comma"/>
    <tableColumn id="16" xr3:uid="{00000000-0010-0000-0300-000010000000}" name="2019 Q4" dataDxfId="1156" dataCellStyle="Comma"/>
    <tableColumn id="17" xr3:uid="{00000000-0010-0000-0300-000011000000}" name="2019" dataDxfId="1155" dataCellStyle="Comma"/>
    <tableColumn id="18" xr3:uid="{00000000-0010-0000-0300-000012000000}" name="2020 Q1" dataDxfId="1154" dataCellStyle="Comma"/>
    <tableColumn id="19" xr3:uid="{00000000-0010-0000-0300-000013000000}" name="2020 Q2" dataDxfId="1153" dataCellStyle="Comma"/>
    <tableColumn id="20" xr3:uid="{00000000-0010-0000-0300-000014000000}" name="2020 Q3" dataDxfId="1152" dataCellStyle="Comma"/>
    <tableColumn id="21" xr3:uid="{00000000-0010-0000-0300-000015000000}" name="2020 Q4" dataDxfId="1151" dataCellStyle="Comma"/>
    <tableColumn id="22" xr3:uid="{00000000-0010-0000-0300-000016000000}" name="2020" dataDxfId="1150" dataCellStyle="Comma"/>
  </tableColumns>
  <tableStyleInfo showFirstColumn="1" showLastColumn="0" showRowStripes="1" showColumnStripes="0"/>
  <extLst>
    <ext xmlns:x14="http://schemas.microsoft.com/office/spreadsheetml/2009/9/main" uri="{504A1905-F514-4f6f-8877-14C23A59335A}">
      <x14:table altText="Value of Imports from the EU by Region (figures in £ million) " altTextSummary="The value of imports from the EU each quarter, from 2017 quarter 1 to 2020 quarter 4, broken down by region."/>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7000000}" name="Table41" displayName="Table41" ref="A34:U57" totalsRowShown="0" headerRowDxfId="274" dataDxfId="272" headerRowBorderDxfId="273" tableBorderDxfId="271" dataCellStyle="Comma">
  <autoFilter ref="A34:U57" xr:uid="{00000000-0009-0000-0100-00002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700-000001000000}" name="Figures in £ million" dataDxfId="270"/>
    <tableColumn id="3" xr3:uid="{00000000-0010-0000-2700-000003000000}" name="2017 Q1" dataDxfId="269" dataCellStyle="Comma"/>
    <tableColumn id="4" xr3:uid="{00000000-0010-0000-2700-000004000000}" name="2017 Q2" dataDxfId="268" dataCellStyle="Comma"/>
    <tableColumn id="5" xr3:uid="{00000000-0010-0000-2700-000005000000}" name="2017 Q3" dataDxfId="267" dataCellStyle="Comma"/>
    <tableColumn id="6" xr3:uid="{00000000-0010-0000-2700-000006000000}" name="2017 Q4" dataDxfId="266" dataCellStyle="Comma"/>
    <tableColumn id="7" xr3:uid="{00000000-0010-0000-2700-000007000000}" name="2017" dataDxfId="265" dataCellStyle="Comma"/>
    <tableColumn id="8" xr3:uid="{00000000-0010-0000-2700-000008000000}" name="2018 Q1" dataDxfId="264" dataCellStyle="Comma"/>
    <tableColumn id="9" xr3:uid="{00000000-0010-0000-2700-000009000000}" name="2018 Q2" dataDxfId="263" dataCellStyle="Comma"/>
    <tableColumn id="10" xr3:uid="{00000000-0010-0000-2700-00000A000000}" name="2018 Q3" dataDxfId="262" dataCellStyle="Comma"/>
    <tableColumn id="11" xr3:uid="{00000000-0010-0000-2700-00000B000000}" name="2018 Q4" dataDxfId="261" dataCellStyle="Comma"/>
    <tableColumn id="12" xr3:uid="{00000000-0010-0000-2700-00000C000000}" name="2018" dataDxfId="260" dataCellStyle="Comma"/>
    <tableColumn id="13" xr3:uid="{00000000-0010-0000-2700-00000D000000}" name="2019 Q1" dataDxfId="259" dataCellStyle="Comma"/>
    <tableColumn id="14" xr3:uid="{00000000-0010-0000-2700-00000E000000}" name="2019 Q2" dataDxfId="258" dataCellStyle="Comma"/>
    <tableColumn id="15" xr3:uid="{00000000-0010-0000-2700-00000F000000}" name="2019 Q3" dataDxfId="257" dataCellStyle="Comma"/>
    <tableColumn id="16" xr3:uid="{00000000-0010-0000-2700-000010000000}" name="2019 Q4" dataDxfId="256" dataCellStyle="Comma"/>
    <tableColumn id="17" xr3:uid="{00000000-0010-0000-2700-000011000000}" name="2019" dataDxfId="255" dataCellStyle="Comma"/>
    <tableColumn id="18" xr3:uid="{00000000-0010-0000-2700-000012000000}" name="2020 Q1" dataDxfId="254" dataCellStyle="Comma"/>
    <tableColumn id="19" xr3:uid="{00000000-0010-0000-2700-000013000000}" name="2020 Q2" dataDxfId="253" dataCellStyle="Comma"/>
    <tableColumn id="20" xr3:uid="{00000000-0010-0000-2700-000014000000}" name="2020 Q3" dataDxfId="252" dataCellStyle="Comma"/>
    <tableColumn id="21" xr3:uid="{00000000-0010-0000-2700-000015000000}" name="2020 Q4" dataDxfId="251" dataCellStyle="Comma"/>
    <tableColumn id="22" xr3:uid="{00000000-0010-0000-2700-000016000000}" name="2020" dataDxfId="250" dataCellStyle="Comma"/>
  </tableColumns>
  <tableStyleInfo showFirstColumn="1" showLastColumn="0" showRowStripes="1" showColumnStripes="0"/>
  <extLst>
    <ext xmlns:x14="http://schemas.microsoft.com/office/spreadsheetml/2009/9/main" uri="{504A1905-F514-4f6f-8877-14C23A59335A}">
      <x14:table altText="Total Value of England Trade by Country Group (figures in £ million)" altTextSummary="The total value of exports and imports in England each quarter, from 2017 quarter 1 to 2020 quarter 4, broken down by country group."/>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8000000}" name="Table42" displayName="Table42" ref="A6:U31" totalsRowShown="0" headerRowDxfId="249" dataDxfId="247" headerRowBorderDxfId="248" tableBorderDxfId="246" dataCellStyle="Comma">
  <autoFilter ref="A6:U31" xr:uid="{00000000-0009-0000-0100-00002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800-000001000000}" name="Figures in £ million" dataDxfId="245"/>
    <tableColumn id="3" xr3:uid="{00000000-0010-0000-2800-000003000000}" name="2017 Q1" dataDxfId="244" dataCellStyle="Comma"/>
    <tableColumn id="4" xr3:uid="{00000000-0010-0000-2800-000004000000}" name="2017 Q2" dataDxfId="243" dataCellStyle="Comma"/>
    <tableColumn id="5" xr3:uid="{00000000-0010-0000-2800-000005000000}" name="2017 Q3" dataDxfId="242" dataCellStyle="Comma"/>
    <tableColumn id="6" xr3:uid="{00000000-0010-0000-2800-000006000000}" name="2017 Q4" dataDxfId="241" dataCellStyle="Comma"/>
    <tableColumn id="7" xr3:uid="{00000000-0010-0000-2800-000007000000}" name="2017" dataDxfId="240" dataCellStyle="Comma"/>
    <tableColumn id="8" xr3:uid="{00000000-0010-0000-2800-000008000000}" name="2018 Q1" dataDxfId="239" dataCellStyle="Comma"/>
    <tableColumn id="9" xr3:uid="{00000000-0010-0000-2800-000009000000}" name="2018 Q2" dataDxfId="238" dataCellStyle="Comma"/>
    <tableColumn id="10" xr3:uid="{00000000-0010-0000-2800-00000A000000}" name="2018 Q3" dataDxfId="237" dataCellStyle="Comma"/>
    <tableColumn id="11" xr3:uid="{00000000-0010-0000-2800-00000B000000}" name="2018 Q4" dataDxfId="236" dataCellStyle="Comma"/>
    <tableColumn id="12" xr3:uid="{00000000-0010-0000-2800-00000C000000}" name="2018" dataDxfId="235" dataCellStyle="Comma"/>
    <tableColumn id="13" xr3:uid="{00000000-0010-0000-2800-00000D000000}" name="2019 Q1" dataDxfId="234" dataCellStyle="Comma"/>
    <tableColumn id="14" xr3:uid="{00000000-0010-0000-2800-00000E000000}" name="2019 Q2" dataDxfId="233" dataCellStyle="Comma"/>
    <tableColumn id="15" xr3:uid="{00000000-0010-0000-2800-00000F000000}" name="2019 Q3" dataDxfId="232" dataCellStyle="Comma"/>
    <tableColumn id="16" xr3:uid="{00000000-0010-0000-2800-000010000000}" name="2019 Q4" dataDxfId="231" dataCellStyle="Comma"/>
    <tableColumn id="17" xr3:uid="{00000000-0010-0000-2800-000011000000}" name="2019" dataDxfId="230" dataCellStyle="Comma"/>
    <tableColumn id="18" xr3:uid="{00000000-0010-0000-2800-000012000000}" name="2020 Q1" dataDxfId="229" dataCellStyle="Comma"/>
    <tableColumn id="19" xr3:uid="{00000000-0010-0000-2800-000013000000}" name="2020 Q2" dataDxfId="228" dataCellStyle="Comma"/>
    <tableColumn id="20" xr3:uid="{00000000-0010-0000-2800-000014000000}" name="2020 Q3" dataDxfId="227" dataCellStyle="Comma"/>
    <tableColumn id="21" xr3:uid="{00000000-0010-0000-2800-000015000000}" name="2020 Q4" dataDxfId="226" dataCellStyle="Comma"/>
    <tableColumn id="22" xr3:uid="{00000000-0010-0000-2800-000016000000}" name="2020" dataDxfId="225" dataCellStyle="Comma"/>
  </tableColumns>
  <tableStyleInfo showFirstColumn="1" showLastColumn="0" showRowStripes="1" showColumnStripes="0"/>
  <extLst>
    <ext xmlns:x14="http://schemas.microsoft.com/office/spreadsheetml/2009/9/main" uri="{504A1905-F514-4f6f-8877-14C23A59335A}">
      <x14:table altText="Total Value of Wales Trade by SITC Section (figures in £ million) " altTextSummary="The total value of exports and imports in Wales each quarter, from 2017 quarter 1 to 2020 quarter 4, broken down by SITC section."/>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9000000}" name="Table43" displayName="Table43" ref="A34:U57" totalsRowShown="0" headerRowDxfId="224" dataDxfId="222" headerRowBorderDxfId="223" tableBorderDxfId="221" dataCellStyle="Comma">
  <autoFilter ref="A34:U57" xr:uid="{00000000-0009-0000-0100-00002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900-000001000000}" name="Figures in £ million" dataDxfId="220"/>
    <tableColumn id="3" xr3:uid="{00000000-0010-0000-2900-000003000000}" name="2017 Q1" dataDxfId="219" dataCellStyle="Comma"/>
    <tableColumn id="4" xr3:uid="{00000000-0010-0000-2900-000004000000}" name="2017 Q2" dataDxfId="218" dataCellStyle="Comma"/>
    <tableColumn id="5" xr3:uid="{00000000-0010-0000-2900-000005000000}" name="2017 Q3" dataDxfId="217" dataCellStyle="Comma"/>
    <tableColumn id="6" xr3:uid="{00000000-0010-0000-2900-000006000000}" name="2017 Q4" dataDxfId="216" dataCellStyle="Comma"/>
    <tableColumn id="7" xr3:uid="{00000000-0010-0000-2900-000007000000}" name="2017" dataDxfId="215" dataCellStyle="Comma"/>
    <tableColumn id="8" xr3:uid="{00000000-0010-0000-2900-000008000000}" name="2018 Q1" dataDxfId="214" dataCellStyle="Comma"/>
    <tableColumn id="9" xr3:uid="{00000000-0010-0000-2900-000009000000}" name="2018 Q2" dataDxfId="213" dataCellStyle="Comma"/>
    <tableColumn id="10" xr3:uid="{00000000-0010-0000-2900-00000A000000}" name="2018 Q3" dataDxfId="212" dataCellStyle="Comma"/>
    <tableColumn id="11" xr3:uid="{00000000-0010-0000-2900-00000B000000}" name="2018 Q4" dataDxfId="211" dataCellStyle="Comma"/>
    <tableColumn id="12" xr3:uid="{00000000-0010-0000-2900-00000C000000}" name="2018" dataDxfId="210" dataCellStyle="Comma"/>
    <tableColumn id="13" xr3:uid="{00000000-0010-0000-2900-00000D000000}" name="2019 Q1" dataDxfId="209" dataCellStyle="Comma"/>
    <tableColumn id="14" xr3:uid="{00000000-0010-0000-2900-00000E000000}" name="2019 Q2" dataDxfId="208" dataCellStyle="Comma"/>
    <tableColumn id="15" xr3:uid="{00000000-0010-0000-2900-00000F000000}" name="2019 Q3" dataDxfId="207" dataCellStyle="Comma"/>
    <tableColumn id="16" xr3:uid="{00000000-0010-0000-2900-000010000000}" name="2019 Q4" dataDxfId="206" dataCellStyle="Comma"/>
    <tableColumn id="17" xr3:uid="{00000000-0010-0000-2900-000011000000}" name="2019" dataDxfId="205" dataCellStyle="Comma"/>
    <tableColumn id="18" xr3:uid="{00000000-0010-0000-2900-000012000000}" name="2020 Q1" dataDxfId="204" dataCellStyle="Comma"/>
    <tableColumn id="19" xr3:uid="{00000000-0010-0000-2900-000013000000}" name="2020 Q2" dataDxfId="203" dataCellStyle="Comma"/>
    <tableColumn id="20" xr3:uid="{00000000-0010-0000-2900-000014000000}" name="2020 Q3" dataDxfId="202" dataCellStyle="Comma"/>
    <tableColumn id="21" xr3:uid="{00000000-0010-0000-2900-000015000000}" name="2020 Q4" dataDxfId="201" dataCellStyle="Comma"/>
    <tableColumn id="22" xr3:uid="{00000000-0010-0000-2900-000016000000}" name="2020" dataDxfId="200" dataCellStyle="Comma"/>
  </tableColumns>
  <tableStyleInfo showFirstColumn="1" showLastColumn="0" showRowStripes="1" showColumnStripes="0"/>
  <extLst>
    <ext xmlns:x14="http://schemas.microsoft.com/office/spreadsheetml/2009/9/main" uri="{504A1905-F514-4f6f-8877-14C23A59335A}">
      <x14:table altText="Total Value of Wales Trade by Country Group (figures in £ million) " altTextSummary="The total value of exports and imports in Wales each quarter, from 2017 quarter 1 to 2020 quarter 4, broken down by country group."/>
    </ext>
  </extLst>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A000000}" name="Table44" displayName="Table44" ref="A6:U31" totalsRowShown="0" headerRowDxfId="199" dataDxfId="197" headerRowBorderDxfId="198" tableBorderDxfId="196" dataCellStyle="Comma">
  <autoFilter ref="A6:U31" xr:uid="{00000000-0009-0000-0100-00002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A00-000001000000}" name="Figures in £ million" dataDxfId="195"/>
    <tableColumn id="3" xr3:uid="{00000000-0010-0000-2A00-000003000000}" name="2017 Q1" dataDxfId="194" dataCellStyle="Comma"/>
    <tableColumn id="4" xr3:uid="{00000000-0010-0000-2A00-000004000000}" name="2017 Q2" dataDxfId="193" dataCellStyle="Comma"/>
    <tableColumn id="5" xr3:uid="{00000000-0010-0000-2A00-000005000000}" name="2017 Q3" dataDxfId="192" dataCellStyle="Comma"/>
    <tableColumn id="6" xr3:uid="{00000000-0010-0000-2A00-000006000000}" name="2017 Q4" dataDxfId="191" dataCellStyle="Comma"/>
    <tableColumn id="7" xr3:uid="{00000000-0010-0000-2A00-000007000000}" name="2017" dataDxfId="190" dataCellStyle="Comma"/>
    <tableColumn id="8" xr3:uid="{00000000-0010-0000-2A00-000008000000}" name="2018 Q1" dataDxfId="189" dataCellStyle="Comma"/>
    <tableColumn id="9" xr3:uid="{00000000-0010-0000-2A00-000009000000}" name="2018 Q2" dataDxfId="188" dataCellStyle="Comma"/>
    <tableColumn id="10" xr3:uid="{00000000-0010-0000-2A00-00000A000000}" name="2018 Q3" dataDxfId="187" dataCellStyle="Comma"/>
    <tableColumn id="11" xr3:uid="{00000000-0010-0000-2A00-00000B000000}" name="2018 Q4" dataDxfId="186" dataCellStyle="Comma"/>
    <tableColumn id="12" xr3:uid="{00000000-0010-0000-2A00-00000C000000}" name="2018" dataDxfId="185" dataCellStyle="Comma"/>
    <tableColumn id="13" xr3:uid="{00000000-0010-0000-2A00-00000D000000}" name="2019 Q1" dataDxfId="184" dataCellStyle="Comma"/>
    <tableColumn id="14" xr3:uid="{00000000-0010-0000-2A00-00000E000000}" name="2019 Q2" dataDxfId="183" dataCellStyle="Comma"/>
    <tableColumn id="15" xr3:uid="{00000000-0010-0000-2A00-00000F000000}" name="2019 Q3" dataDxfId="182" dataCellStyle="Comma"/>
    <tableColumn id="16" xr3:uid="{00000000-0010-0000-2A00-000010000000}" name="2019 Q4" dataDxfId="181" dataCellStyle="Comma"/>
    <tableColumn id="17" xr3:uid="{00000000-0010-0000-2A00-000011000000}" name="2019" dataDxfId="180" dataCellStyle="Comma"/>
    <tableColumn id="18" xr3:uid="{00000000-0010-0000-2A00-000012000000}" name="2020 Q1" dataDxfId="179" dataCellStyle="Comma"/>
    <tableColumn id="19" xr3:uid="{00000000-0010-0000-2A00-000013000000}" name="2020 Q2" dataDxfId="178" dataCellStyle="Comma"/>
    <tableColumn id="20" xr3:uid="{00000000-0010-0000-2A00-000014000000}" name="2020 Q3" dataDxfId="177" dataCellStyle="Comma"/>
    <tableColumn id="21" xr3:uid="{00000000-0010-0000-2A00-000015000000}" name="2020 Q4" dataDxfId="176" dataCellStyle="Comma"/>
    <tableColumn id="22" xr3:uid="{00000000-0010-0000-2A00-000016000000}" name="2020" dataDxfId="175" dataCellStyle="Comma"/>
  </tableColumns>
  <tableStyleInfo showFirstColumn="1" showLastColumn="0" showRowStripes="1" showColumnStripes="0"/>
  <extLst>
    <ext xmlns:x14="http://schemas.microsoft.com/office/spreadsheetml/2009/9/main" uri="{504A1905-F514-4f6f-8877-14C23A59335A}">
      <x14:table altText="Total Value of Scotland Trade by SITC Section (figures in £ million) " altTextSummary="The total value of exports and imports in Scotland each quarter, from 2017 quarter 1 to 2020 quarter 4, broken down by SITC section."/>
    </ext>
  </extLst>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B000000}" name="Table45" displayName="Table45" ref="A34:U57" totalsRowShown="0" headerRowDxfId="174" dataDxfId="172" headerRowBorderDxfId="173" tableBorderDxfId="171" dataCellStyle="Comma">
  <autoFilter ref="A34:U57" xr:uid="{00000000-0009-0000-0100-00002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B00-000001000000}" name="Figures in £ million" dataDxfId="170"/>
    <tableColumn id="3" xr3:uid="{00000000-0010-0000-2B00-000003000000}" name="2017 Q1" dataDxfId="169" dataCellStyle="Comma"/>
    <tableColumn id="4" xr3:uid="{00000000-0010-0000-2B00-000004000000}" name="2017 Q2" dataDxfId="168" dataCellStyle="Comma"/>
    <tableColumn id="5" xr3:uid="{00000000-0010-0000-2B00-000005000000}" name="2017 Q3" dataDxfId="167" dataCellStyle="Comma"/>
    <tableColumn id="6" xr3:uid="{00000000-0010-0000-2B00-000006000000}" name="2017 Q4" dataDxfId="166" dataCellStyle="Comma"/>
    <tableColumn id="7" xr3:uid="{00000000-0010-0000-2B00-000007000000}" name="2017" dataDxfId="165" dataCellStyle="Comma"/>
    <tableColumn id="8" xr3:uid="{00000000-0010-0000-2B00-000008000000}" name="2018 Q1" dataDxfId="164" dataCellStyle="Comma"/>
    <tableColumn id="9" xr3:uid="{00000000-0010-0000-2B00-000009000000}" name="2018 Q2" dataDxfId="163" dataCellStyle="Comma"/>
    <tableColumn id="10" xr3:uid="{00000000-0010-0000-2B00-00000A000000}" name="2018 Q3" dataDxfId="162" dataCellStyle="Comma"/>
    <tableColumn id="11" xr3:uid="{00000000-0010-0000-2B00-00000B000000}" name="2018 Q4" dataDxfId="161" dataCellStyle="Comma"/>
    <tableColumn id="12" xr3:uid="{00000000-0010-0000-2B00-00000C000000}" name="2018" dataDxfId="160" dataCellStyle="Comma"/>
    <tableColumn id="13" xr3:uid="{00000000-0010-0000-2B00-00000D000000}" name="2019 Q1" dataDxfId="159" dataCellStyle="Comma"/>
    <tableColumn id="14" xr3:uid="{00000000-0010-0000-2B00-00000E000000}" name="2019 Q2" dataDxfId="158" dataCellStyle="Comma"/>
    <tableColumn id="15" xr3:uid="{00000000-0010-0000-2B00-00000F000000}" name="2019 Q3" dataDxfId="157" dataCellStyle="Comma"/>
    <tableColumn id="16" xr3:uid="{00000000-0010-0000-2B00-000010000000}" name="2019 Q4" dataDxfId="156" dataCellStyle="Comma"/>
    <tableColumn id="17" xr3:uid="{00000000-0010-0000-2B00-000011000000}" name="2019" dataDxfId="155" dataCellStyle="Comma"/>
    <tableColumn id="18" xr3:uid="{00000000-0010-0000-2B00-000012000000}" name="2020 Q1" dataDxfId="154" dataCellStyle="Comma"/>
    <tableColumn id="19" xr3:uid="{00000000-0010-0000-2B00-000013000000}" name="2020 Q2" dataDxfId="153" dataCellStyle="Comma"/>
    <tableColumn id="20" xr3:uid="{00000000-0010-0000-2B00-000014000000}" name="2020 Q3" dataDxfId="152" dataCellStyle="Comma"/>
    <tableColumn id="21" xr3:uid="{00000000-0010-0000-2B00-000015000000}" name="2020 Q4" dataDxfId="151" dataCellStyle="Comma"/>
    <tableColumn id="22" xr3:uid="{00000000-0010-0000-2B00-000016000000}" name="2020" dataDxfId="150" dataCellStyle="Comma"/>
  </tableColumns>
  <tableStyleInfo showFirstColumn="1" showLastColumn="0" showRowStripes="1" showColumnStripes="0"/>
  <extLst>
    <ext xmlns:x14="http://schemas.microsoft.com/office/spreadsheetml/2009/9/main" uri="{504A1905-F514-4f6f-8877-14C23A59335A}">
      <x14:table altText="Total Value of Scotland Trade by Country Group (figures in £ million)" altTextSummary="The total value of exports and imports in Scotland each quarter, from 2017 quarter 1 to 2020 quarter 4, broken down by country group."/>
    </ext>
  </extLst>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C000000}" name="Table46" displayName="Table46" ref="A6:U31" totalsRowShown="0" headerRowDxfId="149" dataDxfId="147" headerRowBorderDxfId="148" tableBorderDxfId="146" dataCellStyle="Comma">
  <autoFilter ref="A6:U31" xr:uid="{00000000-0009-0000-0100-00002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C00-000001000000}" name="Figures in £ million" dataDxfId="145"/>
    <tableColumn id="3" xr3:uid="{00000000-0010-0000-2C00-000003000000}" name="2017 Q1" dataDxfId="144" dataCellStyle="Comma"/>
    <tableColumn id="4" xr3:uid="{00000000-0010-0000-2C00-000004000000}" name="2017 Q2" dataDxfId="143" dataCellStyle="Comma"/>
    <tableColumn id="5" xr3:uid="{00000000-0010-0000-2C00-000005000000}" name="2017 Q3" dataDxfId="142" dataCellStyle="Comma"/>
    <tableColumn id="6" xr3:uid="{00000000-0010-0000-2C00-000006000000}" name="2017 Q4" dataDxfId="141" dataCellStyle="Comma"/>
    <tableColumn id="7" xr3:uid="{00000000-0010-0000-2C00-000007000000}" name="2017" dataDxfId="140" dataCellStyle="Comma"/>
    <tableColumn id="8" xr3:uid="{00000000-0010-0000-2C00-000008000000}" name="2018 Q1" dataDxfId="139" dataCellStyle="Comma"/>
    <tableColumn id="9" xr3:uid="{00000000-0010-0000-2C00-000009000000}" name="2018 Q2" dataDxfId="138" dataCellStyle="Comma"/>
    <tableColumn id="10" xr3:uid="{00000000-0010-0000-2C00-00000A000000}" name="2018 Q3" dataDxfId="137" dataCellStyle="Comma"/>
    <tableColumn id="11" xr3:uid="{00000000-0010-0000-2C00-00000B000000}" name="2018 Q4" dataDxfId="136" dataCellStyle="Comma"/>
    <tableColumn id="12" xr3:uid="{00000000-0010-0000-2C00-00000C000000}" name="2018" dataDxfId="135" dataCellStyle="Comma"/>
    <tableColumn id="13" xr3:uid="{00000000-0010-0000-2C00-00000D000000}" name="2019 Q1" dataDxfId="134" dataCellStyle="Comma"/>
    <tableColumn id="14" xr3:uid="{00000000-0010-0000-2C00-00000E000000}" name="2019 Q2" dataDxfId="133" dataCellStyle="Comma"/>
    <tableColumn id="15" xr3:uid="{00000000-0010-0000-2C00-00000F000000}" name="2019 Q3" dataDxfId="132" dataCellStyle="Comma"/>
    <tableColumn id="16" xr3:uid="{00000000-0010-0000-2C00-000010000000}" name="2019 Q4" dataDxfId="131" dataCellStyle="Comma"/>
    <tableColumn id="17" xr3:uid="{00000000-0010-0000-2C00-000011000000}" name="2019" dataDxfId="130" dataCellStyle="Comma"/>
    <tableColumn id="18" xr3:uid="{00000000-0010-0000-2C00-000012000000}" name="2020 Q1" dataDxfId="129" dataCellStyle="Comma"/>
    <tableColumn id="19" xr3:uid="{00000000-0010-0000-2C00-000013000000}" name="2020 Q2" dataDxfId="128" dataCellStyle="Comma"/>
    <tableColumn id="20" xr3:uid="{00000000-0010-0000-2C00-000014000000}" name="2020 Q3" dataDxfId="127" dataCellStyle="Comma"/>
    <tableColumn id="21" xr3:uid="{00000000-0010-0000-2C00-000015000000}" name="2020 Q4" dataDxfId="126" dataCellStyle="Comma"/>
    <tableColumn id="22" xr3:uid="{00000000-0010-0000-2C00-000016000000}" name="2020" dataDxfId="125" dataCellStyle="Comma"/>
  </tableColumns>
  <tableStyleInfo showFirstColumn="1" showLastColumn="0" showRowStripes="1" showColumnStripes="0"/>
  <extLst>
    <ext xmlns:x14="http://schemas.microsoft.com/office/spreadsheetml/2009/9/main" uri="{504A1905-F514-4f6f-8877-14C23A59335A}">
      <x14:table altText="Total Value of Northern Ireland Trade by SITC Section (figures in £ million) " altTextSummary="The total value of exports and imports in Northern Ireland each quarter, from 2017 quarter 1 to 2020 quarter 4, broken down by SITC section."/>
    </ext>
  </extLst>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D000000}" name="Table47" displayName="Table47" ref="A34:U57" totalsRowShown="0" headerRowDxfId="124" dataDxfId="122" headerRowBorderDxfId="123" tableBorderDxfId="121" dataCellStyle="Comma">
  <autoFilter ref="A34:U57" xr:uid="{00000000-0009-0000-0100-00002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D00-000001000000}" name="Figures in £ million" dataDxfId="120"/>
    <tableColumn id="3" xr3:uid="{00000000-0010-0000-2D00-000003000000}" name="2017 Q1" dataDxfId="119" dataCellStyle="Comma"/>
    <tableColumn id="4" xr3:uid="{00000000-0010-0000-2D00-000004000000}" name="2017 Q2" dataDxfId="118" dataCellStyle="Comma"/>
    <tableColumn id="5" xr3:uid="{00000000-0010-0000-2D00-000005000000}" name="2017 Q3" dataDxfId="117" dataCellStyle="Comma"/>
    <tableColumn id="6" xr3:uid="{00000000-0010-0000-2D00-000006000000}" name="2017 Q4" dataDxfId="116" dataCellStyle="Comma"/>
    <tableColumn id="7" xr3:uid="{00000000-0010-0000-2D00-000007000000}" name="2017" dataDxfId="115" dataCellStyle="Comma"/>
    <tableColumn id="8" xr3:uid="{00000000-0010-0000-2D00-000008000000}" name="2018 Q1" dataDxfId="114" dataCellStyle="Comma"/>
    <tableColumn id="9" xr3:uid="{00000000-0010-0000-2D00-000009000000}" name="2018 Q2" dataDxfId="113" dataCellStyle="Comma"/>
    <tableColumn id="10" xr3:uid="{00000000-0010-0000-2D00-00000A000000}" name="2018 Q3" dataDxfId="112" dataCellStyle="Comma"/>
    <tableColumn id="11" xr3:uid="{00000000-0010-0000-2D00-00000B000000}" name="2018 Q4" dataDxfId="111" dataCellStyle="Comma"/>
    <tableColumn id="12" xr3:uid="{00000000-0010-0000-2D00-00000C000000}" name="2018" dataDxfId="110" dataCellStyle="Comma"/>
    <tableColumn id="13" xr3:uid="{00000000-0010-0000-2D00-00000D000000}" name="2019 Q1" dataDxfId="109" dataCellStyle="Comma"/>
    <tableColumn id="14" xr3:uid="{00000000-0010-0000-2D00-00000E000000}" name="2019 Q2" dataDxfId="108" dataCellStyle="Comma"/>
    <tableColumn id="15" xr3:uid="{00000000-0010-0000-2D00-00000F000000}" name="2019 Q3" dataDxfId="107" dataCellStyle="Comma"/>
    <tableColumn id="16" xr3:uid="{00000000-0010-0000-2D00-000010000000}" name="2019 Q4" dataDxfId="106" dataCellStyle="Comma"/>
    <tableColumn id="17" xr3:uid="{00000000-0010-0000-2D00-000011000000}" name="2019" dataDxfId="105" dataCellStyle="Comma"/>
    <tableColumn id="18" xr3:uid="{00000000-0010-0000-2D00-000012000000}" name="2020 Q1" dataDxfId="104" dataCellStyle="Comma"/>
    <tableColumn id="19" xr3:uid="{00000000-0010-0000-2D00-000013000000}" name="2020 Q2" dataDxfId="103" dataCellStyle="Comma"/>
    <tableColumn id="20" xr3:uid="{00000000-0010-0000-2D00-000014000000}" name="2020 Q3" dataDxfId="102" dataCellStyle="Comma"/>
    <tableColumn id="21" xr3:uid="{00000000-0010-0000-2D00-000015000000}" name="2020 Q4" dataDxfId="101" dataCellStyle="Comma"/>
    <tableColumn id="22" xr3:uid="{00000000-0010-0000-2D00-000016000000}" name="2020" dataDxfId="100" dataCellStyle="Comma"/>
  </tableColumns>
  <tableStyleInfo showFirstColumn="1" showLastColumn="0" showRowStripes="1" showColumnStripes="0"/>
  <extLst>
    <ext xmlns:x14="http://schemas.microsoft.com/office/spreadsheetml/2009/9/main" uri="{504A1905-F514-4f6f-8877-14C23A59335A}">
      <x14:table altText="Total Value of Northern Ireland Trade by Country Group (figures in £ million) " altTextSummary="The total value of exports and imports in Northern Ireland each quarter, from 2017 quarter 1 to 2020 quarter 4, broken down by country group."/>
    </ext>
  </extLst>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E000000}" name="Table48" displayName="Table48" ref="A6:U31" totalsRowShown="0" headerRowDxfId="99" dataDxfId="97" headerRowBorderDxfId="98" tableBorderDxfId="96" dataCellStyle="Comma">
  <autoFilter ref="A6:U31" xr:uid="{00000000-0009-0000-0100-00003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E00-000001000000}" name="Figures in £ million" dataDxfId="95"/>
    <tableColumn id="3" xr3:uid="{00000000-0010-0000-2E00-000003000000}" name="2017 Q1" dataDxfId="94" dataCellStyle="Comma"/>
    <tableColumn id="4" xr3:uid="{00000000-0010-0000-2E00-000004000000}" name="2017 Q2" dataDxfId="93" dataCellStyle="Comma"/>
    <tableColumn id="5" xr3:uid="{00000000-0010-0000-2E00-000005000000}" name="2017 Q3" dataDxfId="92" dataCellStyle="Comma"/>
    <tableColumn id="6" xr3:uid="{00000000-0010-0000-2E00-000006000000}" name="2017 Q4" dataDxfId="91" dataCellStyle="Comma"/>
    <tableColumn id="7" xr3:uid="{00000000-0010-0000-2E00-000007000000}" name="2017" dataDxfId="90" dataCellStyle="Comma"/>
    <tableColumn id="8" xr3:uid="{00000000-0010-0000-2E00-000008000000}" name="2018 Q1" dataDxfId="89" dataCellStyle="Comma"/>
    <tableColumn id="9" xr3:uid="{00000000-0010-0000-2E00-000009000000}" name="2018 Q2" dataDxfId="88" dataCellStyle="Comma"/>
    <tableColumn id="10" xr3:uid="{00000000-0010-0000-2E00-00000A000000}" name="2018 Q3" dataDxfId="87" dataCellStyle="Comma"/>
    <tableColumn id="11" xr3:uid="{00000000-0010-0000-2E00-00000B000000}" name="2018 Q4" dataDxfId="86" dataCellStyle="Comma"/>
    <tableColumn id="12" xr3:uid="{00000000-0010-0000-2E00-00000C000000}" name="2018" dataDxfId="85" dataCellStyle="Comma"/>
    <tableColumn id="13" xr3:uid="{00000000-0010-0000-2E00-00000D000000}" name="2019 Q1" dataDxfId="84" dataCellStyle="Comma"/>
    <tableColumn id="14" xr3:uid="{00000000-0010-0000-2E00-00000E000000}" name="2019 Q2" dataDxfId="83" dataCellStyle="Comma"/>
    <tableColumn id="15" xr3:uid="{00000000-0010-0000-2E00-00000F000000}" name="2019 Q3" dataDxfId="82" dataCellStyle="Comma"/>
    <tableColumn id="16" xr3:uid="{00000000-0010-0000-2E00-000010000000}" name="2019 Q4" dataDxfId="81" dataCellStyle="Comma"/>
    <tableColumn id="17" xr3:uid="{00000000-0010-0000-2E00-000011000000}" name="2019" dataDxfId="80" dataCellStyle="Comma"/>
    <tableColumn id="18" xr3:uid="{00000000-0010-0000-2E00-000012000000}" name="2020 Q1" dataDxfId="79" dataCellStyle="Comma"/>
    <tableColumn id="19" xr3:uid="{00000000-0010-0000-2E00-000013000000}" name="2020 Q2" dataDxfId="78" dataCellStyle="Comma"/>
    <tableColumn id="20" xr3:uid="{00000000-0010-0000-2E00-000014000000}" name="2020 Q3" dataDxfId="77" dataCellStyle="Comma"/>
    <tableColumn id="21" xr3:uid="{00000000-0010-0000-2E00-000015000000}" name="2020 Q4" dataDxfId="76" dataCellStyle="Comma"/>
    <tableColumn id="22" xr3:uid="{00000000-0010-0000-2E00-000016000000}" name="2020" dataDxfId="75" dataCellStyle="Comma"/>
  </tableColumns>
  <tableStyleInfo showFirstColumn="1" showLastColumn="0" showRowStripes="1" showColumnStripes="0"/>
  <extLst>
    <ext xmlns:x14="http://schemas.microsoft.com/office/spreadsheetml/2009/9/main" uri="{504A1905-F514-4f6f-8877-14C23A59335A}">
      <x14:table altText="Total Value of Unallocated - Known Trade by SITC Section (figures in £ million) " altTextSummary="The total value of exports and imports in an Unallocated - Known region each quarter, from 2017 quarter 1 to 2020 quarter 4, broken down by SITC section."/>
    </ext>
  </extLst>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2F000000}" name="Table49" displayName="Table49" ref="A34:U57" totalsRowShown="0" headerRowDxfId="74" dataDxfId="72" headerRowBorderDxfId="73" tableBorderDxfId="71" dataCellStyle="Comma">
  <autoFilter ref="A34:U57" xr:uid="{00000000-0009-0000-0100-00003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2F00-000001000000}" name="Figures in £ million" dataDxfId="70"/>
    <tableColumn id="3" xr3:uid="{00000000-0010-0000-2F00-000003000000}" name="2017 Q1" dataDxfId="69" dataCellStyle="Comma"/>
    <tableColumn id="4" xr3:uid="{00000000-0010-0000-2F00-000004000000}" name="2017 Q2" dataDxfId="68" dataCellStyle="Comma"/>
    <tableColumn id="5" xr3:uid="{00000000-0010-0000-2F00-000005000000}" name="2017 Q3" dataDxfId="67" dataCellStyle="Comma"/>
    <tableColumn id="6" xr3:uid="{00000000-0010-0000-2F00-000006000000}" name="2017 Q4" dataDxfId="66" dataCellStyle="Comma"/>
    <tableColumn id="7" xr3:uid="{00000000-0010-0000-2F00-000007000000}" name="2017" dataDxfId="65" dataCellStyle="Comma"/>
    <tableColumn id="8" xr3:uid="{00000000-0010-0000-2F00-000008000000}" name="2018 Q1" dataDxfId="64" dataCellStyle="Comma"/>
    <tableColumn id="9" xr3:uid="{00000000-0010-0000-2F00-000009000000}" name="2018 Q2" dataDxfId="63" dataCellStyle="Comma"/>
    <tableColumn id="10" xr3:uid="{00000000-0010-0000-2F00-00000A000000}" name="2018 Q3" dataDxfId="62" dataCellStyle="Comma"/>
    <tableColumn id="11" xr3:uid="{00000000-0010-0000-2F00-00000B000000}" name="2018 Q4" dataDxfId="61" dataCellStyle="Comma"/>
    <tableColumn id="12" xr3:uid="{00000000-0010-0000-2F00-00000C000000}" name="2018" dataDxfId="60" dataCellStyle="Comma"/>
    <tableColumn id="13" xr3:uid="{00000000-0010-0000-2F00-00000D000000}" name="2019 Q1" dataDxfId="59" dataCellStyle="Comma"/>
    <tableColumn id="14" xr3:uid="{00000000-0010-0000-2F00-00000E000000}" name="2019 Q2" dataDxfId="58" dataCellStyle="Comma"/>
    <tableColumn id="15" xr3:uid="{00000000-0010-0000-2F00-00000F000000}" name="2019 Q3" dataDxfId="57" dataCellStyle="Comma"/>
    <tableColumn id="16" xr3:uid="{00000000-0010-0000-2F00-000010000000}" name="2019 Q4" dataDxfId="56" dataCellStyle="Comma"/>
    <tableColumn id="17" xr3:uid="{00000000-0010-0000-2F00-000011000000}" name="2019" dataDxfId="55" dataCellStyle="Comma"/>
    <tableColumn id="18" xr3:uid="{00000000-0010-0000-2F00-000012000000}" name="2020 Q1" dataDxfId="54" dataCellStyle="Comma"/>
    <tableColumn id="19" xr3:uid="{00000000-0010-0000-2F00-000013000000}" name="2020 Q2" dataDxfId="53" dataCellStyle="Comma"/>
    <tableColumn id="20" xr3:uid="{00000000-0010-0000-2F00-000014000000}" name="2020 Q3" dataDxfId="52" dataCellStyle="Comma"/>
    <tableColumn id="21" xr3:uid="{00000000-0010-0000-2F00-000015000000}" name="2020 Q4" dataDxfId="51" dataCellStyle="Comma"/>
    <tableColumn id="22" xr3:uid="{00000000-0010-0000-2F00-000016000000}" name="2020" dataDxfId="50" dataCellStyle="Comma"/>
  </tableColumns>
  <tableStyleInfo showFirstColumn="1" showLastColumn="0" showRowStripes="1" showColumnStripes="0"/>
  <extLst>
    <ext xmlns:x14="http://schemas.microsoft.com/office/spreadsheetml/2009/9/main" uri="{504A1905-F514-4f6f-8877-14C23A59335A}">
      <x14:table altText="Total Value of Unallocated - Known Trade by Country Group (figures in £ million) " altTextSummary="The total value of exports and imports in an Unallocated - Known region each quarter, from 2017 quarter 1 to 2020 quarter 4, broken down by country group."/>
    </ext>
  </extLst>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30000000}" name="Table50" displayName="Table50" ref="A6:U31" totalsRowShown="0" headerRowDxfId="49" dataDxfId="47" headerRowBorderDxfId="48" tableBorderDxfId="46" dataCellStyle="Comma">
  <autoFilter ref="A6:U31" xr:uid="{00000000-0009-0000-0100-00003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3000-000001000000}" name="Figures in £ million" dataDxfId="45"/>
    <tableColumn id="3" xr3:uid="{00000000-0010-0000-3000-000003000000}" name="2017 Q1" dataDxfId="44" dataCellStyle="Comma"/>
    <tableColumn id="4" xr3:uid="{00000000-0010-0000-3000-000004000000}" name="2017 Q2" dataDxfId="43" dataCellStyle="Comma"/>
    <tableColumn id="5" xr3:uid="{00000000-0010-0000-3000-000005000000}" name="2017 Q3" dataDxfId="42" dataCellStyle="Comma"/>
    <tableColumn id="6" xr3:uid="{00000000-0010-0000-3000-000006000000}" name="2017 Q4" dataDxfId="41" dataCellStyle="Comma"/>
    <tableColumn id="7" xr3:uid="{00000000-0010-0000-3000-000007000000}" name="2017" dataDxfId="40" dataCellStyle="Comma"/>
    <tableColumn id="8" xr3:uid="{00000000-0010-0000-3000-000008000000}" name="2018 Q1" dataDxfId="39" dataCellStyle="Comma"/>
    <tableColumn id="9" xr3:uid="{00000000-0010-0000-3000-000009000000}" name="2018 Q2" dataDxfId="38" dataCellStyle="Comma"/>
    <tableColumn id="10" xr3:uid="{00000000-0010-0000-3000-00000A000000}" name="2018 Q3" dataDxfId="37" dataCellStyle="Comma"/>
    <tableColumn id="11" xr3:uid="{00000000-0010-0000-3000-00000B000000}" name="2018 Q4" dataDxfId="36" dataCellStyle="Comma"/>
    <tableColumn id="12" xr3:uid="{00000000-0010-0000-3000-00000C000000}" name="2018" dataDxfId="35" dataCellStyle="Comma"/>
    <tableColumn id="13" xr3:uid="{00000000-0010-0000-3000-00000D000000}" name="2019 Q1" dataDxfId="34" dataCellStyle="Comma"/>
    <tableColumn id="14" xr3:uid="{00000000-0010-0000-3000-00000E000000}" name="2019 Q2" dataDxfId="33" dataCellStyle="Comma"/>
    <tableColumn id="15" xr3:uid="{00000000-0010-0000-3000-00000F000000}" name="2019 Q3" dataDxfId="32" dataCellStyle="Comma"/>
    <tableColumn id="16" xr3:uid="{00000000-0010-0000-3000-000010000000}" name="2019 Q4" dataDxfId="31" dataCellStyle="Comma"/>
    <tableColumn id="17" xr3:uid="{00000000-0010-0000-3000-000011000000}" name="2019" dataDxfId="30" dataCellStyle="Comma"/>
    <tableColumn id="18" xr3:uid="{00000000-0010-0000-3000-000012000000}" name="2020 Q1" dataDxfId="29" dataCellStyle="Comma"/>
    <tableColumn id="19" xr3:uid="{00000000-0010-0000-3000-000013000000}" name="2020 Q2" dataDxfId="28" dataCellStyle="Comma"/>
    <tableColumn id="20" xr3:uid="{00000000-0010-0000-3000-000014000000}" name="2020 Q3" dataDxfId="27" dataCellStyle="Comma"/>
    <tableColumn id="21" xr3:uid="{00000000-0010-0000-3000-000015000000}" name="2020 Q4" dataDxfId="26" dataCellStyle="Comma"/>
    <tableColumn id="22" xr3:uid="{00000000-0010-0000-3000-000016000000}" name="2020" dataDxfId="25" dataCellStyle="Comma"/>
  </tableColumns>
  <tableStyleInfo showFirstColumn="1" showLastColumn="0" showRowStripes="1" showColumnStripes="0"/>
  <extLst>
    <ext xmlns:x14="http://schemas.microsoft.com/office/spreadsheetml/2009/9/main" uri="{504A1905-F514-4f6f-8877-14C23A59335A}">
      <x14:table altText="Total Value of Unallocated - Unknown Trade by SITC Section (figures in £ million) " altTextSummary="The total value of exports and imports in an Unallocated - Unknown region each quarter, from 2017 quarter 1 to 2020 quarter 4, broken down by SITC section."/>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27:U46" totalsRowShown="0" headerRowDxfId="1149" dataDxfId="1147" headerRowBorderDxfId="1148" tableBorderDxfId="1146" dataCellStyle="Comma">
  <autoFilter ref="A27:U46"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400-000001000000}" name="Non-EU Imports" dataDxfId="1145"/>
    <tableColumn id="3" xr3:uid="{00000000-0010-0000-0400-000003000000}" name="2017 Q1" dataDxfId="1144" dataCellStyle="Comma"/>
    <tableColumn id="4" xr3:uid="{00000000-0010-0000-0400-000004000000}" name="2017 Q2" dataDxfId="1143" dataCellStyle="Comma"/>
    <tableColumn id="5" xr3:uid="{00000000-0010-0000-0400-000005000000}" name="2017 Q3" dataDxfId="1142" dataCellStyle="Comma"/>
    <tableColumn id="6" xr3:uid="{00000000-0010-0000-0400-000006000000}" name="2017 Q4" dataDxfId="1141" dataCellStyle="Comma"/>
    <tableColumn id="7" xr3:uid="{00000000-0010-0000-0400-000007000000}" name="2017" dataDxfId="1140" dataCellStyle="Comma"/>
    <tableColumn id="8" xr3:uid="{00000000-0010-0000-0400-000008000000}" name="2018 Q1" dataDxfId="1139" dataCellStyle="Comma"/>
    <tableColumn id="9" xr3:uid="{00000000-0010-0000-0400-000009000000}" name="2018 Q2" dataDxfId="1138" dataCellStyle="Comma"/>
    <tableColumn id="10" xr3:uid="{00000000-0010-0000-0400-00000A000000}" name="2018 Q3" dataDxfId="1137" dataCellStyle="Comma"/>
    <tableColumn id="11" xr3:uid="{00000000-0010-0000-0400-00000B000000}" name="2018 Q4" dataDxfId="1136" dataCellStyle="Comma"/>
    <tableColumn id="12" xr3:uid="{00000000-0010-0000-0400-00000C000000}" name="2018" dataDxfId="1135" dataCellStyle="Comma"/>
    <tableColumn id="13" xr3:uid="{00000000-0010-0000-0400-00000D000000}" name="2019 Q1" dataDxfId="1134" dataCellStyle="Comma"/>
    <tableColumn id="14" xr3:uid="{00000000-0010-0000-0400-00000E000000}" name="2019 Q2" dataDxfId="1133" dataCellStyle="Comma"/>
    <tableColumn id="15" xr3:uid="{00000000-0010-0000-0400-00000F000000}" name="2019 Q3" dataDxfId="1132" dataCellStyle="Comma"/>
    <tableColumn id="16" xr3:uid="{00000000-0010-0000-0400-000010000000}" name="2019 Q4" dataDxfId="1131" dataCellStyle="Comma"/>
    <tableColumn id="17" xr3:uid="{00000000-0010-0000-0400-000011000000}" name="2019" dataDxfId="1130" dataCellStyle="Comma"/>
    <tableColumn id="18" xr3:uid="{00000000-0010-0000-0400-000012000000}" name="2020 Q1" dataDxfId="1129" dataCellStyle="Comma"/>
    <tableColumn id="19" xr3:uid="{00000000-0010-0000-0400-000013000000}" name="2020 Q2" dataDxfId="1128" dataCellStyle="Comma"/>
    <tableColumn id="20" xr3:uid="{00000000-0010-0000-0400-000014000000}" name="2020 Q3" dataDxfId="1127" dataCellStyle="Comma"/>
    <tableColumn id="21" xr3:uid="{00000000-0010-0000-0400-000015000000}" name="2020 Q4" dataDxfId="1126" dataCellStyle="Comma"/>
    <tableColumn id="22" xr3:uid="{00000000-0010-0000-0400-000016000000}" name="2020" dataDxfId="1125" dataCellStyle="Comma"/>
  </tableColumns>
  <tableStyleInfo showFirstColumn="1" showLastColumn="0" showRowStripes="1" showColumnStripes="0"/>
  <extLst>
    <ext xmlns:x14="http://schemas.microsoft.com/office/spreadsheetml/2009/9/main" uri="{504A1905-F514-4f6f-8877-14C23A59335A}">
      <x14:table altText="Value of Imports from non-EU countries by Region (figures in £ million) " altTextSummary="The value of imports from non-EU countries each quarter, from 2017 quarter 1 to 2020 quarter 4, broken down by region."/>
    </ext>
  </extLst>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1000000}" name="Table51" displayName="Table51" ref="A34:U57" totalsRowShown="0" headerRowDxfId="24" dataDxfId="22" headerRowBorderDxfId="23" tableBorderDxfId="21" dataCellStyle="Comma">
  <autoFilter ref="A34:U57" xr:uid="{00000000-0009-0000-0100-00003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3100-000001000000}" name="Figures in £ million" dataDxfId="20"/>
    <tableColumn id="3" xr3:uid="{00000000-0010-0000-3100-000003000000}" name="2017 Q1" dataDxfId="19" dataCellStyle="Comma"/>
    <tableColumn id="4" xr3:uid="{00000000-0010-0000-3100-000004000000}" name="2017 Q2" dataDxfId="18" dataCellStyle="Comma"/>
    <tableColumn id="5" xr3:uid="{00000000-0010-0000-3100-000005000000}" name="2017 Q3" dataDxfId="17" dataCellStyle="Comma"/>
    <tableColumn id="6" xr3:uid="{00000000-0010-0000-3100-000006000000}" name="2017 Q4" dataDxfId="16" dataCellStyle="Comma"/>
    <tableColumn id="7" xr3:uid="{00000000-0010-0000-3100-000007000000}" name="2017" dataDxfId="15" dataCellStyle="Comma"/>
    <tableColumn id="8" xr3:uid="{00000000-0010-0000-3100-000008000000}" name="2018 Q1" dataDxfId="14" dataCellStyle="Comma"/>
    <tableColumn id="9" xr3:uid="{00000000-0010-0000-3100-000009000000}" name="2018 Q2" dataDxfId="13" dataCellStyle="Comma"/>
    <tableColumn id="10" xr3:uid="{00000000-0010-0000-3100-00000A000000}" name="2018 Q3" dataDxfId="12" dataCellStyle="Comma"/>
    <tableColumn id="11" xr3:uid="{00000000-0010-0000-3100-00000B000000}" name="2018 Q4" dataDxfId="11" dataCellStyle="Comma"/>
    <tableColumn id="12" xr3:uid="{00000000-0010-0000-3100-00000C000000}" name="2018" dataDxfId="10" dataCellStyle="Comma"/>
    <tableColumn id="13" xr3:uid="{00000000-0010-0000-3100-00000D000000}" name="2019 Q1" dataDxfId="9" dataCellStyle="Comma"/>
    <tableColumn id="14" xr3:uid="{00000000-0010-0000-3100-00000E000000}" name="2019 Q2" dataDxfId="8" dataCellStyle="Comma"/>
    <tableColumn id="15" xr3:uid="{00000000-0010-0000-3100-00000F000000}" name="2019 Q3" dataDxfId="7" dataCellStyle="Comma"/>
    <tableColumn id="16" xr3:uid="{00000000-0010-0000-3100-000010000000}" name="2019 Q4" dataDxfId="6" dataCellStyle="Comma"/>
    <tableColumn id="17" xr3:uid="{00000000-0010-0000-3100-000011000000}" name="2019" dataDxfId="5" dataCellStyle="Comma"/>
    <tableColumn id="18" xr3:uid="{00000000-0010-0000-3100-000012000000}" name="2020 Q1" dataDxfId="4" dataCellStyle="Comma"/>
    <tableColumn id="19" xr3:uid="{00000000-0010-0000-3100-000013000000}" name="2020 Q2" dataDxfId="3" dataCellStyle="Comma"/>
    <tableColumn id="20" xr3:uid="{00000000-0010-0000-3100-000014000000}" name="2020 Q3" dataDxfId="2" dataCellStyle="Comma"/>
    <tableColumn id="21" xr3:uid="{00000000-0010-0000-3100-000015000000}" name="2020 Q4" dataDxfId="1" dataCellStyle="Comma"/>
    <tableColumn id="22" xr3:uid="{00000000-0010-0000-3100-000016000000}" name="2020" dataDxfId="0" dataCellStyle="Comma"/>
  </tableColumns>
  <tableStyleInfo showFirstColumn="1" showLastColumn="0" showRowStripes="1" showColumnStripes="0"/>
  <extLst>
    <ext xmlns:x14="http://schemas.microsoft.com/office/spreadsheetml/2009/9/main" uri="{504A1905-F514-4f6f-8877-14C23A59335A}">
      <x14:table altText="Total Value of Unallocated - Unknown Trade by Country Group (figures in £ million) " altTextSummary="The total value of exports and imports in an Unallocated - Unknown region each quarter, from 2017 quarter 1 to 2020 quarter 4, broken down by country group."/>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49:U68" totalsRowShown="0" headerRowDxfId="1124" dataDxfId="1122" headerRowBorderDxfId="1123" tableBorderDxfId="1121" dataCellStyle="Comma">
  <autoFilter ref="A49:U68"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500-000001000000}" name="Total Imports " dataDxfId="1120"/>
    <tableColumn id="3" xr3:uid="{00000000-0010-0000-0500-000003000000}" name="2017 Q1" dataDxfId="1119" dataCellStyle="Comma"/>
    <tableColumn id="4" xr3:uid="{00000000-0010-0000-0500-000004000000}" name="2017 Q2" dataDxfId="1118" dataCellStyle="Comma"/>
    <tableColumn id="5" xr3:uid="{00000000-0010-0000-0500-000005000000}" name="2017 Q3" dataDxfId="1117" dataCellStyle="Comma"/>
    <tableColumn id="6" xr3:uid="{00000000-0010-0000-0500-000006000000}" name="2017 Q4" dataDxfId="1116" dataCellStyle="Comma"/>
    <tableColumn id="7" xr3:uid="{00000000-0010-0000-0500-000007000000}" name="2017" dataDxfId="1115" dataCellStyle="Comma"/>
    <tableColumn id="8" xr3:uid="{00000000-0010-0000-0500-000008000000}" name="2018 Q1" dataDxfId="1114" dataCellStyle="Comma"/>
    <tableColumn id="9" xr3:uid="{00000000-0010-0000-0500-000009000000}" name="2018 Q2" dataDxfId="1113" dataCellStyle="Comma"/>
    <tableColumn id="10" xr3:uid="{00000000-0010-0000-0500-00000A000000}" name="2018 Q3" dataDxfId="1112" dataCellStyle="Comma"/>
    <tableColumn id="11" xr3:uid="{00000000-0010-0000-0500-00000B000000}" name="2018 Q4" dataDxfId="1111" dataCellStyle="Comma"/>
    <tableColumn id="12" xr3:uid="{00000000-0010-0000-0500-00000C000000}" name="2018" dataDxfId="1110" dataCellStyle="Comma"/>
    <tableColumn id="13" xr3:uid="{00000000-0010-0000-0500-00000D000000}" name="2019 Q1" dataDxfId="1109" dataCellStyle="Comma"/>
    <tableColumn id="14" xr3:uid="{00000000-0010-0000-0500-00000E000000}" name="2019 Q2" dataDxfId="1108" dataCellStyle="Comma"/>
    <tableColumn id="15" xr3:uid="{00000000-0010-0000-0500-00000F000000}" name="2019 Q3" dataDxfId="1107" dataCellStyle="Comma"/>
    <tableColumn id="16" xr3:uid="{00000000-0010-0000-0500-000010000000}" name="2019 Q4" dataDxfId="1106" dataCellStyle="Comma"/>
    <tableColumn id="17" xr3:uid="{00000000-0010-0000-0500-000011000000}" name="2019" dataDxfId="1105" dataCellStyle="Comma"/>
    <tableColumn id="18" xr3:uid="{00000000-0010-0000-0500-000012000000}" name="2020 Q1" dataDxfId="1104" dataCellStyle="Comma"/>
    <tableColumn id="19" xr3:uid="{00000000-0010-0000-0500-000013000000}" name="2020 Q2" dataDxfId="1103" dataCellStyle="Comma"/>
    <tableColumn id="20" xr3:uid="{00000000-0010-0000-0500-000014000000}" name="2020 Q3" dataDxfId="1102" dataCellStyle="Comma"/>
    <tableColumn id="21" xr3:uid="{00000000-0010-0000-0500-000015000000}" name="2020 Q4" dataDxfId="1101" dataCellStyle="Comma"/>
    <tableColumn id="22" xr3:uid="{00000000-0010-0000-0500-000016000000}" name="2020" dataDxfId="1100" dataCellStyle="Comma"/>
  </tableColumns>
  <tableStyleInfo showFirstColumn="1" showLastColumn="0" showRowStripes="1" showColumnStripes="0"/>
  <extLst>
    <ext xmlns:x14="http://schemas.microsoft.com/office/spreadsheetml/2009/9/main" uri="{504A1905-F514-4f6f-8877-14C23A59335A}">
      <x14:table altText="Total Value of Imports by Region (figures in £ million) " altTextSummary="The total value of imports each quarter, from 2017 quarter 1 to 2020 quarter 4, broken down by region."/>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5:U24" totalsRowShown="0" headerRowDxfId="1099" dataDxfId="1097" headerRowBorderDxfId="1098" tableBorderDxfId="1096" dataCellStyle="Comma">
  <autoFilter ref="A5:U2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600-000001000000}" name="Exporters to EU" dataDxfId="1095"/>
    <tableColumn id="3" xr3:uid="{00000000-0010-0000-0600-000003000000}" name="2017 Q1" dataDxfId="1094" dataCellStyle="Comma"/>
    <tableColumn id="4" xr3:uid="{00000000-0010-0000-0600-000004000000}" name="2017 Q2" dataDxfId="1093" dataCellStyle="Comma"/>
    <tableColumn id="5" xr3:uid="{00000000-0010-0000-0600-000005000000}" name="2017 Q3" dataDxfId="1092" dataCellStyle="Comma"/>
    <tableColumn id="6" xr3:uid="{00000000-0010-0000-0600-000006000000}" name="2017 Q4" dataDxfId="1091" dataCellStyle="Comma"/>
    <tableColumn id="7" xr3:uid="{00000000-0010-0000-0600-000007000000}" name="2017" dataDxfId="1090" dataCellStyle="Comma"/>
    <tableColumn id="8" xr3:uid="{00000000-0010-0000-0600-000008000000}" name="2018 Q1" dataDxfId="1089" dataCellStyle="Comma"/>
    <tableColumn id="9" xr3:uid="{00000000-0010-0000-0600-000009000000}" name="2018 Q2" dataDxfId="1088" dataCellStyle="Comma"/>
    <tableColumn id="10" xr3:uid="{00000000-0010-0000-0600-00000A000000}" name="2018 Q3" dataDxfId="1087" dataCellStyle="Comma"/>
    <tableColumn id="11" xr3:uid="{00000000-0010-0000-0600-00000B000000}" name="2018 Q4" dataDxfId="1086" dataCellStyle="Comma"/>
    <tableColumn id="12" xr3:uid="{00000000-0010-0000-0600-00000C000000}" name="2018" dataDxfId="1085" dataCellStyle="Comma"/>
    <tableColumn id="13" xr3:uid="{00000000-0010-0000-0600-00000D000000}" name="2019 Q1" dataDxfId="1084" dataCellStyle="Comma"/>
    <tableColumn id="14" xr3:uid="{00000000-0010-0000-0600-00000E000000}" name="2019 Q2" dataDxfId="1083" dataCellStyle="Comma"/>
    <tableColumn id="15" xr3:uid="{00000000-0010-0000-0600-00000F000000}" name="2019 Q3" dataDxfId="1082" dataCellStyle="Comma"/>
    <tableColumn id="16" xr3:uid="{00000000-0010-0000-0600-000010000000}" name="2019 Q4" dataDxfId="1081" dataCellStyle="Comma"/>
    <tableColumn id="17" xr3:uid="{00000000-0010-0000-0600-000011000000}" name="2019" dataDxfId="1080" dataCellStyle="Comma"/>
    <tableColumn id="18" xr3:uid="{00000000-0010-0000-0600-000012000000}" name="2020 Q1" dataDxfId="1079" dataCellStyle="Comma"/>
    <tableColumn id="19" xr3:uid="{00000000-0010-0000-0600-000013000000}" name="2020 Q2" dataDxfId="1078" dataCellStyle="Comma"/>
    <tableColumn id="20" xr3:uid="{00000000-0010-0000-0600-000014000000}" name="2020 Q3" dataDxfId="1077" dataCellStyle="Comma"/>
    <tableColumn id="21" xr3:uid="{00000000-0010-0000-0600-000015000000}" name="2020 Q4" dataDxfId="1076" dataCellStyle="Comma"/>
    <tableColumn id="22" xr3:uid="{00000000-0010-0000-0600-000016000000}" name="2020" dataDxfId="1075" dataCellStyle="Comma"/>
  </tableColumns>
  <tableStyleInfo showFirstColumn="1" showLastColumn="0" showRowStripes="1" showColumnStripes="0"/>
  <extLst>
    <ext xmlns:x14="http://schemas.microsoft.com/office/spreadsheetml/2009/9/main" uri="{504A1905-F514-4f6f-8877-14C23A59335A}">
      <x14:table altText="Count of Exporters to EU by Region (according to the Whole Number Method) " altTextSummary="The count of exporters to the EU each quarter (according to the whole number method), from 2017 quarter 1 to 2020 quarter 4, broken down by region."/>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27:U46" totalsRowShown="0" headerRowDxfId="1074" dataDxfId="1072" headerRowBorderDxfId="1073" tableBorderDxfId="1071" dataCellStyle="Comma">
  <autoFilter ref="A27:U46"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700-000001000000}" name="Exporters to Non-EU" dataDxfId="1070"/>
    <tableColumn id="3" xr3:uid="{00000000-0010-0000-0700-000003000000}" name="2017 Q1" dataDxfId="1069" dataCellStyle="Comma"/>
    <tableColumn id="4" xr3:uid="{00000000-0010-0000-0700-000004000000}" name="2017 Q2" dataDxfId="1068" dataCellStyle="Comma"/>
    <tableColumn id="5" xr3:uid="{00000000-0010-0000-0700-000005000000}" name="2017 Q3" dataDxfId="1067" dataCellStyle="Comma"/>
    <tableColumn id="6" xr3:uid="{00000000-0010-0000-0700-000006000000}" name="2017 Q4" dataDxfId="1066" dataCellStyle="Comma"/>
    <tableColumn id="7" xr3:uid="{00000000-0010-0000-0700-000007000000}" name="2017" dataDxfId="1065" dataCellStyle="Comma"/>
    <tableColumn id="8" xr3:uid="{00000000-0010-0000-0700-000008000000}" name="2018 Q1" dataDxfId="1064" dataCellStyle="Comma"/>
    <tableColumn id="9" xr3:uid="{00000000-0010-0000-0700-000009000000}" name="2018 Q2" dataDxfId="1063" dataCellStyle="Comma"/>
    <tableColumn id="10" xr3:uid="{00000000-0010-0000-0700-00000A000000}" name="2018 Q3" dataDxfId="1062" dataCellStyle="Comma"/>
    <tableColumn id="11" xr3:uid="{00000000-0010-0000-0700-00000B000000}" name="2018 Q4" dataDxfId="1061" dataCellStyle="Comma"/>
    <tableColumn id="12" xr3:uid="{00000000-0010-0000-0700-00000C000000}" name="2018" dataDxfId="1060" dataCellStyle="Comma"/>
    <tableColumn id="13" xr3:uid="{00000000-0010-0000-0700-00000D000000}" name="2019 Q1" dataDxfId="1059" dataCellStyle="Comma"/>
    <tableColumn id="14" xr3:uid="{00000000-0010-0000-0700-00000E000000}" name="2019 Q2" dataDxfId="1058" dataCellStyle="Comma"/>
    <tableColumn id="15" xr3:uid="{00000000-0010-0000-0700-00000F000000}" name="2019 Q3" dataDxfId="1057" dataCellStyle="Comma"/>
    <tableColumn id="16" xr3:uid="{00000000-0010-0000-0700-000010000000}" name="2019 Q4" dataDxfId="1056" dataCellStyle="Comma"/>
    <tableColumn id="17" xr3:uid="{00000000-0010-0000-0700-000011000000}" name="2019" dataDxfId="1055" dataCellStyle="Comma"/>
    <tableColumn id="18" xr3:uid="{00000000-0010-0000-0700-000012000000}" name="2020 Q1" dataDxfId="1054" dataCellStyle="Comma"/>
    <tableColumn id="19" xr3:uid="{00000000-0010-0000-0700-000013000000}" name="2020 Q2" dataDxfId="1053" dataCellStyle="Comma"/>
    <tableColumn id="20" xr3:uid="{00000000-0010-0000-0700-000014000000}" name="2020 Q3" dataDxfId="1052" dataCellStyle="Comma"/>
    <tableColumn id="21" xr3:uid="{00000000-0010-0000-0700-000015000000}" name="2020 Q4" dataDxfId="1051" dataCellStyle="Comma"/>
    <tableColumn id="22" xr3:uid="{00000000-0010-0000-0700-000016000000}" name="2020" dataDxfId="1050" dataCellStyle="Comma"/>
  </tableColumns>
  <tableStyleInfo showFirstColumn="1" showLastColumn="0" showRowStripes="1" showColumnStripes="0"/>
  <extLst>
    <ext xmlns:x14="http://schemas.microsoft.com/office/spreadsheetml/2009/9/main" uri="{504A1905-F514-4f6f-8877-14C23A59335A}">
      <x14:table altText="Count of Exporters to Non-EU Countries by Region (according to the Whole Number Method)" altTextSummary="The count of exporters to non-EU countries each quarter (according to the whole number method), from 2017 quarter 1 to 2020 quarter 4, broken down by region."/>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49:U68" totalsRowShown="0" headerRowDxfId="1049" dataDxfId="1047" headerRowBorderDxfId="1048" tableBorderDxfId="1046" dataCellStyle="Comma">
  <autoFilter ref="A49:U68"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00000000-0010-0000-0800-000001000000}" name="Total Exporter Count" dataDxfId="1045"/>
    <tableColumn id="3" xr3:uid="{00000000-0010-0000-0800-000003000000}" name="2017 Q1" dataDxfId="1044" dataCellStyle="Comma"/>
    <tableColumn id="4" xr3:uid="{00000000-0010-0000-0800-000004000000}" name="2017 Q2" dataDxfId="1043" dataCellStyle="Comma"/>
    <tableColumn id="5" xr3:uid="{00000000-0010-0000-0800-000005000000}" name="2017 Q3" dataDxfId="1042" dataCellStyle="Comma"/>
    <tableColumn id="6" xr3:uid="{00000000-0010-0000-0800-000006000000}" name="2017 Q4" dataDxfId="1041" dataCellStyle="Comma"/>
    <tableColumn id="7" xr3:uid="{00000000-0010-0000-0800-000007000000}" name="2017" dataDxfId="1040" dataCellStyle="Comma"/>
    <tableColumn id="8" xr3:uid="{00000000-0010-0000-0800-000008000000}" name="2018 Q1" dataDxfId="1039" dataCellStyle="Comma"/>
    <tableColumn id="9" xr3:uid="{00000000-0010-0000-0800-000009000000}" name="2018 Q2" dataDxfId="1038" dataCellStyle="Comma"/>
    <tableColumn id="10" xr3:uid="{00000000-0010-0000-0800-00000A000000}" name="2018 Q3" dataDxfId="1037" dataCellStyle="Comma"/>
    <tableColumn id="11" xr3:uid="{00000000-0010-0000-0800-00000B000000}" name="2018 Q4" dataDxfId="1036" dataCellStyle="Comma"/>
    <tableColumn id="12" xr3:uid="{00000000-0010-0000-0800-00000C000000}" name="2018" dataDxfId="1035" dataCellStyle="Comma"/>
    <tableColumn id="13" xr3:uid="{00000000-0010-0000-0800-00000D000000}" name="2019 Q1" dataDxfId="1034" dataCellStyle="Comma"/>
    <tableColumn id="14" xr3:uid="{00000000-0010-0000-0800-00000E000000}" name="2019 Q2" dataDxfId="1033" dataCellStyle="Comma"/>
    <tableColumn id="15" xr3:uid="{00000000-0010-0000-0800-00000F000000}" name="2019 Q3" dataDxfId="1032" dataCellStyle="Comma"/>
    <tableColumn id="16" xr3:uid="{00000000-0010-0000-0800-000010000000}" name="2019 Q4" dataDxfId="1031" dataCellStyle="Comma"/>
    <tableColumn id="17" xr3:uid="{00000000-0010-0000-0800-000011000000}" name="2019" dataDxfId="1030" dataCellStyle="Comma"/>
    <tableColumn id="18" xr3:uid="{00000000-0010-0000-0800-000012000000}" name="2020 Q1" dataDxfId="1029" dataCellStyle="Comma"/>
    <tableColumn id="19" xr3:uid="{00000000-0010-0000-0800-000013000000}" name="2020 Q2" dataDxfId="1028" dataCellStyle="Comma"/>
    <tableColumn id="20" xr3:uid="{00000000-0010-0000-0800-000014000000}" name="2020 Q3" dataDxfId="1027" dataCellStyle="Comma"/>
    <tableColumn id="21" xr3:uid="{00000000-0010-0000-0800-000015000000}" name="2020 Q4" dataDxfId="1026" dataCellStyle="Comma"/>
    <tableColumn id="22" xr3:uid="{00000000-0010-0000-0800-000016000000}" name="2020" dataDxfId="1025" dataCellStyle="Comma"/>
  </tableColumns>
  <tableStyleInfo showFirstColumn="1" showLastColumn="0" showRowStripes="1" showColumnStripes="0"/>
  <extLst>
    <ext xmlns:x14="http://schemas.microsoft.com/office/spreadsheetml/2009/9/main" uri="{504A1905-F514-4f6f-8877-14C23A59335A}">
      <x14:table altText="Total Count of Exporters by Region (according to the Whole Number Method) " altTextSummary="The total count of exporters each quarter (according to the whole number method), from 2017 quarter 1 to 2020 quarter 4, broken down by reg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table" Target="../tables/table3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table" Target="../tables/table3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table" Target="../tables/table3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40.xml"/><Relationship Id="rId2" Type="http://schemas.openxmlformats.org/officeDocument/2006/relationships/table" Target="../tables/table3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ssets.publishing.service.gov.uk/government/uploads/system/uploads/attachment_data/file/697012/RTS_Methodology_Revision.pdf" TargetMode="External"/></Relationships>
</file>

<file path=xl/worksheets/_rels/sheet20.xml.rels><?xml version="1.0" encoding="UTF-8" standalone="yes"?>
<Relationships xmlns="http://schemas.openxmlformats.org/package/2006/relationships"><Relationship Id="rId3" Type="http://schemas.openxmlformats.org/officeDocument/2006/relationships/table" Target="../tables/table42.xml"/><Relationship Id="rId2" Type="http://schemas.openxmlformats.org/officeDocument/2006/relationships/table" Target="../tables/table4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44.xml"/><Relationship Id="rId2" Type="http://schemas.openxmlformats.org/officeDocument/2006/relationships/table" Target="../tables/table4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46.xml"/><Relationship Id="rId2" Type="http://schemas.openxmlformats.org/officeDocument/2006/relationships/table" Target="../tables/table4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48.xml"/><Relationship Id="rId2" Type="http://schemas.openxmlformats.org/officeDocument/2006/relationships/table" Target="../tables/table4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50.xml"/><Relationship Id="rId2" Type="http://schemas.openxmlformats.org/officeDocument/2006/relationships/table" Target="../tables/table49.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6.bin"/><Relationship Id="rId4"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7.bin"/><Relationship Id="rId4"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8.bin"/><Relationship Id="rId4" Type="http://schemas.openxmlformats.org/officeDocument/2006/relationships/table" Target="../tables/table1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6">
    <pageSetUpPr fitToPage="1"/>
  </sheetPr>
  <dimension ref="A1:I62"/>
  <sheetViews>
    <sheetView showGridLines="0" tabSelected="1" zoomScaleNormal="100" workbookViewId="0">
      <selection activeCell="A13" sqref="A13"/>
    </sheetView>
  </sheetViews>
  <sheetFormatPr defaultRowHeight="12.7" x14ac:dyDescent="0.4"/>
  <cols>
    <col min="1" max="1" width="25.29296875" customWidth="1"/>
    <col min="4" max="4" width="41.703125" customWidth="1"/>
    <col min="5" max="5" width="22.703125" customWidth="1"/>
    <col min="6" max="6" width="11.29296875" customWidth="1"/>
  </cols>
  <sheetData>
    <row r="1" spans="1:6" ht="20" x14ac:dyDescent="0.6">
      <c r="A1" s="29"/>
      <c r="B1" s="29"/>
      <c r="C1" s="29"/>
      <c r="D1" s="29"/>
      <c r="E1" s="29"/>
      <c r="F1" s="29"/>
    </row>
    <row r="2" spans="1:6" ht="22.35" x14ac:dyDescent="0.65">
      <c r="A2" s="98"/>
      <c r="B2" s="98"/>
      <c r="C2" s="98"/>
      <c r="D2" s="98"/>
      <c r="E2" s="45"/>
      <c r="F2" s="16"/>
    </row>
    <row r="3" spans="1:6" ht="22.35" x14ac:dyDescent="0.65">
      <c r="A3" s="98"/>
      <c r="B3" s="98"/>
      <c r="C3" s="98"/>
      <c r="D3" s="98"/>
      <c r="E3" s="45"/>
    </row>
    <row r="13" spans="1:6" ht="51" customHeight="1" x14ac:dyDescent="1.1000000000000001">
      <c r="A13" s="99" t="s">
        <v>52</v>
      </c>
      <c r="B13" s="51"/>
      <c r="C13" s="51"/>
      <c r="D13" s="51"/>
      <c r="E13" s="51"/>
      <c r="F13" s="51"/>
    </row>
    <row r="14" spans="1:6" ht="33.75" customHeight="1" x14ac:dyDescent="0.85">
      <c r="B14" s="100" t="s">
        <v>151</v>
      </c>
      <c r="D14" s="52"/>
      <c r="E14" s="52"/>
      <c r="F14" s="52"/>
    </row>
    <row r="15" spans="1:6" ht="34.5" customHeight="1" x14ac:dyDescent="0.7">
      <c r="A15" s="101"/>
      <c r="B15" s="53"/>
      <c r="C15" s="53"/>
      <c r="D15" s="53"/>
      <c r="E15" s="53"/>
      <c r="F15" s="53"/>
    </row>
    <row r="16" spans="1:6" ht="34.5" customHeight="1" x14ac:dyDescent="0.5">
      <c r="A16" s="102"/>
      <c r="B16" s="54"/>
      <c r="C16" s="54"/>
      <c r="D16" s="54"/>
      <c r="E16" s="54"/>
      <c r="F16" s="54"/>
    </row>
    <row r="17" spans="1:6" ht="34.5" customHeight="1" x14ac:dyDescent="0.7">
      <c r="A17" s="7"/>
      <c r="B17" s="13"/>
      <c r="C17" s="13"/>
      <c r="D17" s="13"/>
      <c r="E17" s="46"/>
      <c r="F17" s="13"/>
    </row>
    <row r="18" spans="1:6" ht="20" x14ac:dyDescent="0.6">
      <c r="A18" s="8" t="s">
        <v>39</v>
      </c>
      <c r="F18" s="29" t="s">
        <v>50</v>
      </c>
    </row>
    <row r="20" spans="1:6" ht="17.7" x14ac:dyDescent="0.55000000000000004">
      <c r="B20" s="59" t="s">
        <v>140</v>
      </c>
      <c r="C20" s="11"/>
      <c r="D20" s="11"/>
      <c r="E20" s="11"/>
      <c r="F20" s="14">
        <v>1</v>
      </c>
    </row>
    <row r="21" spans="1:6" ht="24.95" customHeight="1" x14ac:dyDescent="0.55000000000000004">
      <c r="B21" s="59" t="s">
        <v>49</v>
      </c>
      <c r="C21" s="11"/>
      <c r="D21" s="11"/>
      <c r="E21" s="11"/>
      <c r="F21" s="25">
        <v>2</v>
      </c>
    </row>
    <row r="22" spans="1:6" ht="30.2" customHeight="1" x14ac:dyDescent="0.55000000000000004">
      <c r="A22" s="10" t="s">
        <v>40</v>
      </c>
      <c r="B22" s="59" t="s">
        <v>41</v>
      </c>
      <c r="C22" s="10"/>
      <c r="D22" s="10"/>
      <c r="E22" s="10"/>
      <c r="F22" s="25">
        <v>3</v>
      </c>
    </row>
    <row r="23" spans="1:6" ht="30.2" customHeight="1" x14ac:dyDescent="0.55000000000000004">
      <c r="A23" s="9" t="s">
        <v>42</v>
      </c>
      <c r="B23" s="59" t="s">
        <v>45</v>
      </c>
      <c r="C23" s="10"/>
      <c r="D23" s="10"/>
      <c r="E23" s="10"/>
      <c r="F23" s="25">
        <v>4</v>
      </c>
    </row>
    <row r="24" spans="1:6" ht="30.2" customHeight="1" x14ac:dyDescent="0.5">
      <c r="A24" s="9" t="s">
        <v>43</v>
      </c>
      <c r="B24" s="9" t="s">
        <v>46</v>
      </c>
      <c r="C24" s="10"/>
      <c r="D24" s="10"/>
      <c r="E24" s="10"/>
    </row>
    <row r="25" spans="1:6" ht="30.2" customHeight="1" x14ac:dyDescent="0.55000000000000004">
      <c r="A25" s="9"/>
      <c r="B25" s="58" t="s">
        <v>136</v>
      </c>
      <c r="C25" s="10"/>
      <c r="D25" s="10"/>
      <c r="E25" s="10"/>
      <c r="F25" s="25">
        <v>5</v>
      </c>
    </row>
    <row r="26" spans="1:6" ht="30.2" customHeight="1" x14ac:dyDescent="0.55000000000000004">
      <c r="A26" s="9"/>
      <c r="B26" s="58" t="s">
        <v>137</v>
      </c>
      <c r="C26" s="10"/>
      <c r="D26" s="10"/>
      <c r="E26" s="10"/>
      <c r="F26" s="25">
        <v>6</v>
      </c>
    </row>
    <row r="27" spans="1:6" ht="30.2" customHeight="1" x14ac:dyDescent="0.55000000000000004">
      <c r="A27" s="9" t="s">
        <v>44</v>
      </c>
      <c r="B27" s="9" t="s">
        <v>47</v>
      </c>
      <c r="C27" s="10"/>
      <c r="D27" s="10"/>
      <c r="E27" s="10"/>
      <c r="F27" s="25">
        <v>6</v>
      </c>
    </row>
    <row r="28" spans="1:6" ht="30.2" customHeight="1" x14ac:dyDescent="0.55000000000000004">
      <c r="A28" s="9"/>
      <c r="B28" s="58" t="s">
        <v>138</v>
      </c>
      <c r="C28" s="10"/>
      <c r="D28" s="10"/>
      <c r="E28" s="10"/>
      <c r="F28" s="25">
        <v>7</v>
      </c>
    </row>
    <row r="29" spans="1:6" ht="30.2" customHeight="1" x14ac:dyDescent="0.55000000000000004">
      <c r="A29" s="9"/>
      <c r="B29" s="58" t="s">
        <v>139</v>
      </c>
      <c r="C29" s="10"/>
      <c r="D29" s="10"/>
      <c r="E29" s="10"/>
      <c r="F29" s="25">
        <v>8</v>
      </c>
    </row>
    <row r="30" spans="1:6" ht="30.2" customHeight="1" x14ac:dyDescent="0.55000000000000004">
      <c r="A30" s="12" t="s">
        <v>48</v>
      </c>
      <c r="B30" s="12" t="s">
        <v>51</v>
      </c>
      <c r="C30" s="10"/>
      <c r="D30" s="10"/>
      <c r="E30" s="10"/>
      <c r="F30" s="25"/>
    </row>
    <row r="31" spans="1:6" ht="30.2" customHeight="1" x14ac:dyDescent="0.55000000000000004">
      <c r="A31" s="12"/>
      <c r="B31" s="58" t="s">
        <v>3</v>
      </c>
      <c r="C31" s="10"/>
      <c r="D31" s="10"/>
      <c r="E31" s="10"/>
      <c r="F31" s="25">
        <v>9</v>
      </c>
    </row>
    <row r="32" spans="1:6" ht="24" customHeight="1" x14ac:dyDescent="0.55000000000000004">
      <c r="A32" s="10"/>
      <c r="B32" s="58" t="s">
        <v>4</v>
      </c>
      <c r="C32" s="10"/>
      <c r="D32" s="10"/>
      <c r="E32" s="10"/>
      <c r="F32" s="25">
        <v>10</v>
      </c>
    </row>
    <row r="33" spans="1:6" ht="24" customHeight="1" x14ac:dyDescent="0.55000000000000004">
      <c r="A33" s="10"/>
      <c r="B33" s="58" t="s">
        <v>5</v>
      </c>
      <c r="C33" s="10"/>
      <c r="D33" s="10"/>
      <c r="E33" s="10"/>
      <c r="F33" s="25">
        <v>11</v>
      </c>
    </row>
    <row r="34" spans="1:6" ht="24" customHeight="1" x14ac:dyDescent="0.55000000000000004">
      <c r="A34" s="10"/>
      <c r="B34" s="58" t="s">
        <v>6</v>
      </c>
      <c r="C34" s="10"/>
      <c r="D34" s="10"/>
      <c r="E34" s="10"/>
      <c r="F34" s="25">
        <v>12</v>
      </c>
    </row>
    <row r="35" spans="1:6" ht="24" customHeight="1" x14ac:dyDescent="0.55000000000000004">
      <c r="A35" s="10"/>
      <c r="B35" s="58" t="s">
        <v>7</v>
      </c>
      <c r="C35" s="10"/>
      <c r="D35" s="10"/>
      <c r="E35" s="10"/>
      <c r="F35" s="25">
        <v>13</v>
      </c>
    </row>
    <row r="36" spans="1:6" ht="24" customHeight="1" x14ac:dyDescent="0.55000000000000004">
      <c r="A36" s="10"/>
      <c r="B36" s="58" t="s">
        <v>8</v>
      </c>
      <c r="C36" s="10"/>
      <c r="D36" s="10"/>
      <c r="E36" s="10"/>
      <c r="F36" s="25">
        <v>14</v>
      </c>
    </row>
    <row r="37" spans="1:6" ht="24" customHeight="1" x14ac:dyDescent="0.55000000000000004">
      <c r="A37" s="10"/>
      <c r="B37" s="58" t="s">
        <v>16</v>
      </c>
      <c r="C37" s="10"/>
      <c r="D37" s="10"/>
      <c r="E37" s="10"/>
      <c r="F37" s="25">
        <v>15</v>
      </c>
    </row>
    <row r="38" spans="1:6" ht="24" customHeight="1" x14ac:dyDescent="0.55000000000000004">
      <c r="A38" s="10"/>
      <c r="B38" s="58" t="s">
        <v>9</v>
      </c>
      <c r="C38" s="10"/>
      <c r="D38" s="10"/>
      <c r="E38" s="10"/>
      <c r="F38" s="25">
        <v>16</v>
      </c>
    </row>
    <row r="39" spans="1:6" ht="24" customHeight="1" x14ac:dyDescent="0.55000000000000004">
      <c r="A39" s="10"/>
      <c r="B39" s="58" t="s">
        <v>10</v>
      </c>
      <c r="C39" s="10"/>
      <c r="D39" s="10"/>
      <c r="E39" s="10"/>
      <c r="F39" s="25">
        <v>17</v>
      </c>
    </row>
    <row r="40" spans="1:6" ht="24" customHeight="1" x14ac:dyDescent="0.55000000000000004">
      <c r="A40" s="10"/>
      <c r="B40" s="58" t="s">
        <v>11</v>
      </c>
      <c r="C40" s="10"/>
      <c r="D40" s="10"/>
      <c r="E40" s="10"/>
      <c r="F40" s="25">
        <v>18</v>
      </c>
    </row>
    <row r="41" spans="1:6" ht="24" customHeight="1" x14ac:dyDescent="0.55000000000000004">
      <c r="A41" s="10"/>
      <c r="B41" s="58" t="s">
        <v>12</v>
      </c>
      <c r="C41" s="10"/>
      <c r="D41" s="10"/>
      <c r="E41" s="10"/>
      <c r="F41" s="25">
        <v>19</v>
      </c>
    </row>
    <row r="42" spans="1:6" ht="24" customHeight="1" x14ac:dyDescent="0.55000000000000004">
      <c r="A42" s="10"/>
      <c r="B42" s="58" t="s">
        <v>13</v>
      </c>
      <c r="C42" s="10"/>
      <c r="D42" s="10"/>
      <c r="E42" s="10"/>
      <c r="F42" s="25">
        <v>20</v>
      </c>
    </row>
    <row r="43" spans="1:6" ht="24" customHeight="1" x14ac:dyDescent="0.55000000000000004">
      <c r="A43" s="10"/>
      <c r="B43" s="58" t="s">
        <v>14</v>
      </c>
      <c r="C43" s="10"/>
      <c r="D43" s="10"/>
      <c r="E43" s="10"/>
      <c r="F43" s="25">
        <v>21</v>
      </c>
    </row>
    <row r="44" spans="1:6" ht="24" customHeight="1" x14ac:dyDescent="0.55000000000000004">
      <c r="A44" s="10"/>
      <c r="B44" s="58" t="s">
        <v>15</v>
      </c>
      <c r="C44" s="10"/>
      <c r="D44" s="10"/>
      <c r="E44" s="10"/>
      <c r="F44" s="25">
        <v>22</v>
      </c>
    </row>
    <row r="45" spans="1:6" ht="24" customHeight="1" x14ac:dyDescent="0.55000000000000004">
      <c r="A45" s="10"/>
      <c r="B45" s="58" t="s">
        <v>91</v>
      </c>
      <c r="C45" s="10"/>
      <c r="D45" s="10"/>
      <c r="E45" s="10"/>
      <c r="F45" s="25">
        <v>23</v>
      </c>
    </row>
    <row r="46" spans="1:6" ht="17.7" x14ac:dyDescent="0.55000000000000004">
      <c r="B46" s="58" t="s">
        <v>92</v>
      </c>
      <c r="F46" s="25">
        <v>24</v>
      </c>
    </row>
    <row r="47" spans="1:6" x14ac:dyDescent="0.4">
      <c r="D47" t="s">
        <v>2</v>
      </c>
    </row>
    <row r="52" spans="1:9" x14ac:dyDescent="0.4">
      <c r="A52" s="22"/>
      <c r="B52" s="22"/>
      <c r="C52" s="22"/>
      <c r="D52" s="22"/>
      <c r="E52" s="22"/>
      <c r="F52" s="22"/>
    </row>
    <row r="53" spans="1:9" ht="20.100000000000001" customHeight="1" x14ac:dyDescent="0.5">
      <c r="A53" s="97" t="s">
        <v>119</v>
      </c>
      <c r="B53" s="97"/>
      <c r="C53" s="97"/>
      <c r="D53" s="97"/>
      <c r="E53" s="97" t="s">
        <v>154</v>
      </c>
      <c r="F53" s="97"/>
      <c r="G53" s="47"/>
      <c r="H53" s="47"/>
      <c r="I53" s="47"/>
    </row>
    <row r="54" spans="1:9" ht="15.35" x14ac:dyDescent="0.5">
      <c r="A54" s="15"/>
      <c r="B54" s="15"/>
    </row>
    <row r="55" spans="1:9" ht="15.35" x14ac:dyDescent="0.5">
      <c r="A55" s="15"/>
      <c r="B55" s="15"/>
    </row>
    <row r="56" spans="1:9" ht="13.7" x14ac:dyDescent="0.4">
      <c r="A56" s="55" t="s">
        <v>129</v>
      </c>
    </row>
    <row r="57" spans="1:9" x14ac:dyDescent="0.4">
      <c r="A57" s="56" t="s">
        <v>130</v>
      </c>
    </row>
    <row r="58" spans="1:9" x14ac:dyDescent="0.4">
      <c r="A58" s="57" t="s">
        <v>131</v>
      </c>
    </row>
    <row r="59" spans="1:9" x14ac:dyDescent="0.4">
      <c r="A59" s="57" t="s">
        <v>132</v>
      </c>
    </row>
    <row r="60" spans="1:9" x14ac:dyDescent="0.4">
      <c r="A60" s="57" t="s">
        <v>133</v>
      </c>
    </row>
    <row r="61" spans="1:9" x14ac:dyDescent="0.4">
      <c r="A61" s="57" t="s">
        <v>134</v>
      </c>
    </row>
    <row r="62" spans="1:9" x14ac:dyDescent="0.4">
      <c r="A62" s="57" t="s">
        <v>135</v>
      </c>
    </row>
  </sheetData>
  <phoneticPr fontId="0" type="noConversion"/>
  <hyperlinks>
    <hyperlink ref="B20" location="Title!A1" display="Title and Contents" xr:uid="{00000000-0004-0000-0200-000000000000}"/>
    <hyperlink ref="B21" location="Notes!A1" display="Notes to the Tables" xr:uid="{00000000-0004-0000-0200-000001000000}"/>
    <hyperlink ref="B22" location="VE!A1" display="Value of Exports by Region" xr:uid="{00000000-0004-0000-0200-000002000000}"/>
    <hyperlink ref="B23" location="VI!A1" display="Value of Imports by Region" xr:uid="{00000000-0004-0000-0200-000003000000}"/>
    <hyperlink ref="B25" location="CE!A1" display="Count of Exporters by Region - Whole Number Method" xr:uid="{00000000-0004-0000-0200-000004000000}"/>
    <hyperlink ref="B26" location="CEp!A1" display="Count of Exporters by Region - Proportion Method" xr:uid="{00000000-0004-0000-0200-000005000000}"/>
    <hyperlink ref="B28" location="CI!A1" display="Count of Importers by Region - Whole Number Method" xr:uid="{00000000-0004-0000-0200-000006000000}"/>
    <hyperlink ref="B29" location="CIp!A1" display="Count of Importers by Region - Proportion Method" xr:uid="{00000000-0004-0000-0200-000007000000}"/>
    <hyperlink ref="B31" location="UK!A1" display="United Kingdom" xr:uid="{00000000-0004-0000-0200-000008000000}"/>
    <hyperlink ref="B32" location="NE!A1" display="North East" xr:uid="{00000000-0004-0000-0200-000009000000}"/>
    <hyperlink ref="B33" location="NW!A1" display="North West" xr:uid="{00000000-0004-0000-0200-00000A000000}"/>
    <hyperlink ref="B34" location="YH!A1" display="Yorkshire and the Humber" xr:uid="{00000000-0004-0000-0200-00000B000000}"/>
    <hyperlink ref="B35" location="EM!A1" display="East Midlands" xr:uid="{00000000-0004-0000-0200-00000C000000}"/>
    <hyperlink ref="B36" location="WM!A1" display="West Midlands" xr:uid="{00000000-0004-0000-0200-00000D000000}"/>
    <hyperlink ref="B37" location="EA!A1" display="East" xr:uid="{00000000-0004-0000-0200-00000E000000}"/>
    <hyperlink ref="B38" location="LO!A1" display="London" xr:uid="{00000000-0004-0000-0200-00000F000000}"/>
    <hyperlink ref="B39" location="SE!A1" display="South East" xr:uid="{00000000-0004-0000-0200-000010000000}"/>
    <hyperlink ref="B40" location="SW!A1" display="South West" xr:uid="{00000000-0004-0000-0200-000011000000}"/>
    <hyperlink ref="B41" location="EN!A1" display="England" xr:uid="{00000000-0004-0000-0200-000012000000}"/>
    <hyperlink ref="B42" location="WA!A1" display="Wales" xr:uid="{00000000-0004-0000-0200-000013000000}"/>
    <hyperlink ref="B43" location="SC!A1" display="Scotland" xr:uid="{00000000-0004-0000-0200-000014000000}"/>
    <hyperlink ref="B44" location="NI!A1" display="Northern Ireland" xr:uid="{00000000-0004-0000-0200-000015000000}"/>
    <hyperlink ref="B45" location="ZA!A1" display="Unallocated - Known region" xr:uid="{00000000-0004-0000-0200-000016000000}"/>
    <hyperlink ref="B46" location="ZB!A1" display="Unallocated - Unknown region" xr:uid="{00000000-0004-0000-0200-000017000000}"/>
  </hyperlinks>
  <pageMargins left="0.74803149606299213" right="0.70866141732283472" top="0.78740157480314965" bottom="0.6692913385826772" header="0.55118110236220474" footer="0.35433070866141736"/>
  <pageSetup paperSize="9" scale="71" orientation="portrait" r:id="rId1"/>
  <headerFooter alignWithMargins="0">
    <oddFooter>&amp;C&amp;1#&amp;"Calibri"&amp;10&amp;K000000OFFICIAL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pageSetUpPr fitToPage="1"/>
  </sheetPr>
  <dimension ref="A1:V64"/>
  <sheetViews>
    <sheetView showGridLines="0" zoomScaleNormal="100" workbookViewId="0"/>
  </sheetViews>
  <sheetFormatPr defaultColWidth="9.1171875" defaultRowHeight="12.7" x14ac:dyDescent="0.4"/>
  <cols>
    <col min="1" max="1" width="34.1171875" style="24" customWidth="1"/>
    <col min="2" max="6" width="10.1171875" style="24" customWidth="1"/>
    <col min="7" max="7" width="9.1171875" style="24"/>
    <col min="8" max="11" width="10.1171875" style="24" customWidth="1"/>
    <col min="12" max="12" width="9.1171875" style="24"/>
    <col min="13" max="16" width="10.1171875" style="24" customWidth="1"/>
    <col min="17" max="17" width="9.1171875" style="24" customWidth="1"/>
    <col min="18" max="21" width="10.1171875" style="24" customWidth="1"/>
    <col min="22" max="16384" width="9.1171875" style="24"/>
  </cols>
  <sheetData>
    <row r="1" spans="1:22" s="10" customFormat="1" ht="17.7" x14ac:dyDescent="0.55000000000000004">
      <c r="A1" s="103" t="s">
        <v>88</v>
      </c>
      <c r="L1" s="105"/>
      <c r="Q1" s="105"/>
      <c r="U1" s="105" t="s">
        <v>128</v>
      </c>
    </row>
    <row r="2" spans="1:22" s="10" customFormat="1" ht="17.7" x14ac:dyDescent="0.55000000000000004">
      <c r="L2" s="105"/>
      <c r="Q2" s="105"/>
      <c r="U2" s="105" t="s">
        <v>152</v>
      </c>
    </row>
    <row r="3" spans="1:22" s="10" customFormat="1" ht="20.350000000000001" x14ac:dyDescent="0.55000000000000004">
      <c r="A3" s="104" t="s">
        <v>150</v>
      </c>
      <c r="B3" s="104"/>
      <c r="C3" s="104"/>
      <c r="D3" s="104"/>
      <c r="E3" s="104"/>
      <c r="F3" s="104"/>
      <c r="G3" s="104"/>
      <c r="H3" s="104"/>
      <c r="I3" s="104"/>
      <c r="J3" s="104"/>
      <c r="K3" s="104"/>
      <c r="L3" s="104"/>
      <c r="M3" s="104"/>
      <c r="N3" s="104"/>
      <c r="O3" s="104"/>
      <c r="P3" s="104"/>
      <c r="Q3" s="104"/>
      <c r="R3" s="104"/>
      <c r="S3" s="104"/>
      <c r="T3" s="104"/>
      <c r="U3" s="104"/>
      <c r="V3" s="104"/>
    </row>
    <row r="4" spans="1:22" ht="16.350000000000001" x14ac:dyDescent="0.5">
      <c r="A4" s="107" t="s">
        <v>4</v>
      </c>
    </row>
    <row r="5" spans="1:22" ht="12.75" customHeight="1" x14ac:dyDescent="0.4">
      <c r="C5" s="41"/>
      <c r="D5" s="41"/>
      <c r="E5" s="41"/>
      <c r="F5" s="41"/>
      <c r="G5" s="41"/>
      <c r="H5" s="41"/>
      <c r="I5" s="49"/>
      <c r="J5" s="49"/>
      <c r="K5" s="49"/>
      <c r="L5" s="49"/>
      <c r="M5" s="49"/>
      <c r="N5" s="49"/>
      <c r="O5" s="49"/>
      <c r="P5" s="49"/>
      <c r="Q5" s="49"/>
      <c r="R5" s="49"/>
      <c r="S5" s="49"/>
      <c r="T5" s="49"/>
      <c r="U5" s="49"/>
      <c r="V5" s="49"/>
    </row>
    <row r="6" spans="1:22" x14ac:dyDescent="0.4">
      <c r="A6" s="85" t="s">
        <v>29</v>
      </c>
      <c r="B6" s="63" t="s">
        <v>110</v>
      </c>
      <c r="C6" s="63" t="s">
        <v>111</v>
      </c>
      <c r="D6" s="63" t="s">
        <v>112</v>
      </c>
      <c r="E6" s="63" t="s">
        <v>113</v>
      </c>
      <c r="F6" s="63" t="s">
        <v>114</v>
      </c>
      <c r="G6" s="64" t="s">
        <v>115</v>
      </c>
      <c r="H6" s="64" t="s">
        <v>116</v>
      </c>
      <c r="I6" s="64" t="s">
        <v>117</v>
      </c>
      <c r="J6" s="64" t="s">
        <v>118</v>
      </c>
      <c r="K6" s="63" t="s">
        <v>145</v>
      </c>
      <c r="L6" s="64" t="s">
        <v>120</v>
      </c>
      <c r="M6" s="64" t="s">
        <v>121</v>
      </c>
      <c r="N6" s="64" t="s">
        <v>122</v>
      </c>
      <c r="O6" s="64" t="s">
        <v>123</v>
      </c>
      <c r="P6" s="63" t="s">
        <v>146</v>
      </c>
      <c r="Q6" s="64" t="s">
        <v>125</v>
      </c>
      <c r="R6" s="64" t="s">
        <v>126</v>
      </c>
      <c r="S6" s="64" t="s">
        <v>127</v>
      </c>
      <c r="T6" s="64" t="s">
        <v>128</v>
      </c>
      <c r="U6" s="63" t="s">
        <v>147</v>
      </c>
    </row>
    <row r="7" spans="1:22" ht="20.100000000000001" customHeight="1" x14ac:dyDescent="0.45">
      <c r="A7" s="89" t="s">
        <v>31</v>
      </c>
      <c r="B7" s="40"/>
      <c r="C7" s="40"/>
      <c r="D7" s="40"/>
      <c r="E7" s="40"/>
      <c r="F7" s="40"/>
      <c r="G7" s="62"/>
      <c r="H7" s="62"/>
      <c r="I7" s="62"/>
      <c r="J7" s="62"/>
      <c r="K7" s="62"/>
      <c r="L7" s="62"/>
      <c r="M7" s="62"/>
      <c r="N7" s="62"/>
      <c r="O7" s="62"/>
      <c r="P7" s="62"/>
      <c r="Q7" s="62"/>
      <c r="R7" s="62"/>
      <c r="S7" s="62"/>
      <c r="T7" s="62"/>
      <c r="U7" s="62"/>
    </row>
    <row r="8" spans="1:22" ht="12.75" customHeight="1" x14ac:dyDescent="0.4">
      <c r="A8" s="72" t="s">
        <v>21</v>
      </c>
      <c r="B8" s="68">
        <v>57</v>
      </c>
      <c r="C8" s="68">
        <v>55</v>
      </c>
      <c r="D8" s="68">
        <v>58</v>
      </c>
      <c r="E8" s="68">
        <v>58</v>
      </c>
      <c r="F8" s="69">
        <v>228</v>
      </c>
      <c r="G8" s="68">
        <v>58</v>
      </c>
      <c r="H8" s="68">
        <v>54</v>
      </c>
      <c r="I8" s="68">
        <v>54</v>
      </c>
      <c r="J8" s="68">
        <v>58</v>
      </c>
      <c r="K8" s="69">
        <v>223</v>
      </c>
      <c r="L8" s="68">
        <v>65</v>
      </c>
      <c r="M8" s="68">
        <v>52</v>
      </c>
      <c r="N8" s="68">
        <v>59</v>
      </c>
      <c r="O8" s="68">
        <v>58</v>
      </c>
      <c r="P8" s="69">
        <v>233</v>
      </c>
      <c r="Q8" s="68">
        <v>49</v>
      </c>
      <c r="R8" s="68">
        <v>45</v>
      </c>
      <c r="S8" s="68">
        <v>58</v>
      </c>
      <c r="T8" s="68">
        <v>61</v>
      </c>
      <c r="U8" s="69">
        <v>213</v>
      </c>
    </row>
    <row r="9" spans="1:22" ht="12.75" customHeight="1" x14ac:dyDescent="0.4">
      <c r="A9" s="72" t="s">
        <v>22</v>
      </c>
      <c r="B9" s="68">
        <v>3</v>
      </c>
      <c r="C9" s="68">
        <v>4</v>
      </c>
      <c r="D9" s="68">
        <v>4</v>
      </c>
      <c r="E9" s="68">
        <v>4</v>
      </c>
      <c r="F9" s="69">
        <v>16</v>
      </c>
      <c r="G9" s="68">
        <v>4</v>
      </c>
      <c r="H9" s="68">
        <v>5</v>
      </c>
      <c r="I9" s="68">
        <v>6</v>
      </c>
      <c r="J9" s="68">
        <v>6</v>
      </c>
      <c r="K9" s="69">
        <v>21</v>
      </c>
      <c r="L9" s="68">
        <v>6</v>
      </c>
      <c r="M9" s="68">
        <v>8</v>
      </c>
      <c r="N9" s="68">
        <v>6</v>
      </c>
      <c r="O9" s="68">
        <v>5</v>
      </c>
      <c r="P9" s="69">
        <v>25</v>
      </c>
      <c r="Q9" s="68">
        <v>5</v>
      </c>
      <c r="R9" s="68">
        <v>5</v>
      </c>
      <c r="S9" s="68">
        <v>8</v>
      </c>
      <c r="T9" s="68">
        <v>7</v>
      </c>
      <c r="U9" s="69">
        <v>25</v>
      </c>
    </row>
    <row r="10" spans="1:22" ht="12.75" customHeight="1" x14ac:dyDescent="0.4">
      <c r="A10" s="72" t="s">
        <v>23</v>
      </c>
      <c r="B10" s="68">
        <v>49</v>
      </c>
      <c r="C10" s="68">
        <v>54</v>
      </c>
      <c r="D10" s="68">
        <v>56</v>
      </c>
      <c r="E10" s="68">
        <v>54</v>
      </c>
      <c r="F10" s="69">
        <v>213</v>
      </c>
      <c r="G10" s="68">
        <v>51</v>
      </c>
      <c r="H10" s="68">
        <v>51</v>
      </c>
      <c r="I10" s="68">
        <v>49</v>
      </c>
      <c r="J10" s="68">
        <v>50</v>
      </c>
      <c r="K10" s="69">
        <v>200</v>
      </c>
      <c r="L10" s="68">
        <v>42</v>
      </c>
      <c r="M10" s="68">
        <v>40</v>
      </c>
      <c r="N10" s="68">
        <v>41</v>
      </c>
      <c r="O10" s="68">
        <v>33</v>
      </c>
      <c r="P10" s="69">
        <v>157</v>
      </c>
      <c r="Q10" s="68">
        <v>42</v>
      </c>
      <c r="R10" s="68">
        <v>31</v>
      </c>
      <c r="S10" s="68">
        <v>40</v>
      </c>
      <c r="T10" s="68">
        <v>39</v>
      </c>
      <c r="U10" s="69">
        <v>151</v>
      </c>
    </row>
    <row r="11" spans="1:22" ht="12.75" customHeight="1" x14ac:dyDescent="0.4">
      <c r="A11" s="72" t="s">
        <v>24</v>
      </c>
      <c r="B11" s="68">
        <v>28</v>
      </c>
      <c r="C11" s="68">
        <v>19</v>
      </c>
      <c r="D11" s="68">
        <v>18</v>
      </c>
      <c r="E11" s="68">
        <v>6</v>
      </c>
      <c r="F11" s="69">
        <v>70</v>
      </c>
      <c r="G11" s="68">
        <v>5</v>
      </c>
      <c r="H11" s="68">
        <v>6</v>
      </c>
      <c r="I11" s="68">
        <v>7</v>
      </c>
      <c r="J11" s="68">
        <v>7</v>
      </c>
      <c r="K11" s="69">
        <v>26</v>
      </c>
      <c r="L11" s="68">
        <v>2</v>
      </c>
      <c r="M11" s="68">
        <v>11</v>
      </c>
      <c r="N11" s="68">
        <v>2</v>
      </c>
      <c r="O11" s="68">
        <v>2</v>
      </c>
      <c r="P11" s="69">
        <v>17</v>
      </c>
      <c r="Q11" s="68">
        <v>2</v>
      </c>
      <c r="R11" s="68">
        <v>4</v>
      </c>
      <c r="S11" s="68">
        <v>3</v>
      </c>
      <c r="T11" s="68">
        <v>7</v>
      </c>
      <c r="U11" s="69">
        <v>15</v>
      </c>
    </row>
    <row r="12" spans="1:22" ht="12.75" customHeight="1" x14ac:dyDescent="0.4">
      <c r="A12" s="72" t="s">
        <v>25</v>
      </c>
      <c r="B12" s="68">
        <v>1</v>
      </c>
      <c r="C12" s="68">
        <v>1</v>
      </c>
      <c r="D12" s="68">
        <v>1</v>
      </c>
      <c r="E12" s="68">
        <v>3</v>
      </c>
      <c r="F12" s="69">
        <v>5</v>
      </c>
      <c r="G12" s="68">
        <v>0</v>
      </c>
      <c r="H12" s="68">
        <v>0</v>
      </c>
      <c r="I12" s="68">
        <v>0</v>
      </c>
      <c r="J12" s="68">
        <v>1</v>
      </c>
      <c r="K12" s="69">
        <v>1</v>
      </c>
      <c r="L12" s="68">
        <v>0</v>
      </c>
      <c r="M12" s="68">
        <v>2</v>
      </c>
      <c r="N12" s="68">
        <v>0</v>
      </c>
      <c r="O12" s="68">
        <v>1</v>
      </c>
      <c r="P12" s="69">
        <v>4</v>
      </c>
      <c r="Q12" s="68">
        <v>0</v>
      </c>
      <c r="R12" s="68">
        <v>0</v>
      </c>
      <c r="S12" s="68">
        <v>0</v>
      </c>
      <c r="T12" s="68">
        <v>0</v>
      </c>
      <c r="U12" s="69">
        <v>1</v>
      </c>
    </row>
    <row r="13" spans="1:22" ht="12.75" customHeight="1" x14ac:dyDescent="0.4">
      <c r="A13" s="72" t="s">
        <v>26</v>
      </c>
      <c r="B13" s="68">
        <v>664</v>
      </c>
      <c r="C13" s="68">
        <v>672</v>
      </c>
      <c r="D13" s="68">
        <v>750</v>
      </c>
      <c r="E13" s="68">
        <v>707</v>
      </c>
      <c r="F13" s="69">
        <v>2793</v>
      </c>
      <c r="G13" s="68">
        <v>769</v>
      </c>
      <c r="H13" s="68">
        <v>697</v>
      </c>
      <c r="I13" s="68">
        <v>713</v>
      </c>
      <c r="J13" s="68">
        <v>660</v>
      </c>
      <c r="K13" s="69">
        <v>2840</v>
      </c>
      <c r="L13" s="68">
        <v>783</v>
      </c>
      <c r="M13" s="68">
        <v>708</v>
      </c>
      <c r="N13" s="68">
        <v>721</v>
      </c>
      <c r="O13" s="68">
        <v>588</v>
      </c>
      <c r="P13" s="69">
        <v>2800</v>
      </c>
      <c r="Q13" s="68">
        <v>712</v>
      </c>
      <c r="R13" s="68">
        <v>625</v>
      </c>
      <c r="S13" s="68">
        <v>698</v>
      </c>
      <c r="T13" s="68">
        <v>728</v>
      </c>
      <c r="U13" s="69">
        <v>2763</v>
      </c>
    </row>
    <row r="14" spans="1:22" ht="12.75" customHeight="1" x14ac:dyDescent="0.4">
      <c r="A14" s="72" t="s">
        <v>27</v>
      </c>
      <c r="B14" s="68">
        <v>311</v>
      </c>
      <c r="C14" s="68">
        <v>338</v>
      </c>
      <c r="D14" s="68">
        <v>327</v>
      </c>
      <c r="E14" s="68">
        <v>348</v>
      </c>
      <c r="F14" s="69">
        <v>1324</v>
      </c>
      <c r="G14" s="68">
        <v>329</v>
      </c>
      <c r="H14" s="68">
        <v>334</v>
      </c>
      <c r="I14" s="68">
        <v>328</v>
      </c>
      <c r="J14" s="68">
        <v>348</v>
      </c>
      <c r="K14" s="69">
        <v>1340</v>
      </c>
      <c r="L14" s="68">
        <v>372</v>
      </c>
      <c r="M14" s="68">
        <v>402</v>
      </c>
      <c r="N14" s="68">
        <v>441</v>
      </c>
      <c r="O14" s="68">
        <v>418</v>
      </c>
      <c r="P14" s="69">
        <v>1633</v>
      </c>
      <c r="Q14" s="68">
        <v>481</v>
      </c>
      <c r="R14" s="68">
        <v>403</v>
      </c>
      <c r="S14" s="68">
        <v>490</v>
      </c>
      <c r="T14" s="68">
        <v>666</v>
      </c>
      <c r="U14" s="69">
        <v>2041</v>
      </c>
    </row>
    <row r="15" spans="1:22" ht="12.75" customHeight="1" x14ac:dyDescent="0.4">
      <c r="A15" s="72" t="s">
        <v>28</v>
      </c>
      <c r="B15" s="68">
        <v>1868</v>
      </c>
      <c r="C15" s="68">
        <v>1749</v>
      </c>
      <c r="D15" s="68">
        <v>1746</v>
      </c>
      <c r="E15" s="68">
        <v>2053</v>
      </c>
      <c r="F15" s="69">
        <v>7417</v>
      </c>
      <c r="G15" s="68">
        <v>1899</v>
      </c>
      <c r="H15" s="68">
        <v>2015</v>
      </c>
      <c r="I15" s="68">
        <v>1787</v>
      </c>
      <c r="J15" s="68">
        <v>1911</v>
      </c>
      <c r="K15" s="69">
        <v>7612</v>
      </c>
      <c r="L15" s="68">
        <v>1976</v>
      </c>
      <c r="M15" s="68">
        <v>1674</v>
      </c>
      <c r="N15" s="68">
        <v>1696</v>
      </c>
      <c r="O15" s="68">
        <v>1913</v>
      </c>
      <c r="P15" s="69">
        <v>7258</v>
      </c>
      <c r="Q15" s="68">
        <v>1672</v>
      </c>
      <c r="R15" s="68">
        <v>661</v>
      </c>
      <c r="S15" s="68">
        <v>1366</v>
      </c>
      <c r="T15" s="68">
        <v>1685</v>
      </c>
      <c r="U15" s="69">
        <v>5383</v>
      </c>
    </row>
    <row r="16" spans="1:22" ht="12.75" customHeight="1" x14ac:dyDescent="0.4">
      <c r="A16" s="72" t="s">
        <v>1</v>
      </c>
      <c r="B16" s="68">
        <v>212</v>
      </c>
      <c r="C16" s="68">
        <v>207</v>
      </c>
      <c r="D16" s="68">
        <v>210</v>
      </c>
      <c r="E16" s="68">
        <v>202</v>
      </c>
      <c r="F16" s="69">
        <v>831</v>
      </c>
      <c r="G16" s="68">
        <v>223</v>
      </c>
      <c r="H16" s="68">
        <v>231</v>
      </c>
      <c r="I16" s="68">
        <v>231</v>
      </c>
      <c r="J16" s="68">
        <v>203</v>
      </c>
      <c r="K16" s="69">
        <v>888</v>
      </c>
      <c r="L16" s="68">
        <v>266</v>
      </c>
      <c r="M16" s="68">
        <v>276</v>
      </c>
      <c r="N16" s="68">
        <v>285</v>
      </c>
      <c r="O16" s="68">
        <v>302</v>
      </c>
      <c r="P16" s="69">
        <v>1129</v>
      </c>
      <c r="Q16" s="68">
        <v>254</v>
      </c>
      <c r="R16" s="68">
        <v>181</v>
      </c>
      <c r="S16" s="68">
        <v>277</v>
      </c>
      <c r="T16" s="68">
        <v>299</v>
      </c>
      <c r="U16" s="69">
        <v>1011</v>
      </c>
    </row>
    <row r="17" spans="1:22" ht="12.75" customHeight="1" x14ac:dyDescent="0.4">
      <c r="A17" s="72" t="s">
        <v>0</v>
      </c>
      <c r="B17" s="68">
        <v>5</v>
      </c>
      <c r="C17" s="68">
        <v>5</v>
      </c>
      <c r="D17" s="68">
        <v>3</v>
      </c>
      <c r="E17" s="68">
        <v>3</v>
      </c>
      <c r="F17" s="69">
        <v>16</v>
      </c>
      <c r="G17" s="68">
        <v>3</v>
      </c>
      <c r="H17" s="68">
        <v>5</v>
      </c>
      <c r="I17" s="68">
        <v>4</v>
      </c>
      <c r="J17" s="68">
        <v>4</v>
      </c>
      <c r="K17" s="69">
        <v>17</v>
      </c>
      <c r="L17" s="68">
        <v>4</v>
      </c>
      <c r="M17" s="68">
        <v>4</v>
      </c>
      <c r="N17" s="68">
        <v>4</v>
      </c>
      <c r="O17" s="68">
        <v>5</v>
      </c>
      <c r="P17" s="69">
        <v>17</v>
      </c>
      <c r="Q17" s="68">
        <v>5</v>
      </c>
      <c r="R17" s="68">
        <v>3</v>
      </c>
      <c r="S17" s="68">
        <v>5</v>
      </c>
      <c r="T17" s="68">
        <v>6</v>
      </c>
      <c r="U17" s="69">
        <v>20</v>
      </c>
    </row>
    <row r="18" spans="1:22" ht="15" x14ac:dyDescent="0.4">
      <c r="A18" s="94" t="s">
        <v>17</v>
      </c>
      <c r="B18" s="74">
        <v>3197</v>
      </c>
      <c r="C18" s="74">
        <v>3104</v>
      </c>
      <c r="D18" s="74">
        <v>3173</v>
      </c>
      <c r="E18" s="74">
        <v>3438</v>
      </c>
      <c r="F18" s="75">
        <v>12912</v>
      </c>
      <c r="G18" s="74">
        <v>3342</v>
      </c>
      <c r="H18" s="74">
        <v>3399</v>
      </c>
      <c r="I18" s="74">
        <v>3180</v>
      </c>
      <c r="J18" s="74">
        <v>3248</v>
      </c>
      <c r="K18" s="75">
        <v>13169</v>
      </c>
      <c r="L18" s="74">
        <v>3515</v>
      </c>
      <c r="M18" s="74">
        <v>3177</v>
      </c>
      <c r="N18" s="74">
        <v>3257</v>
      </c>
      <c r="O18" s="74">
        <v>3325</v>
      </c>
      <c r="P18" s="75">
        <v>13274</v>
      </c>
      <c r="Q18" s="74">
        <v>3222</v>
      </c>
      <c r="R18" s="74">
        <v>1959</v>
      </c>
      <c r="S18" s="74">
        <v>2944</v>
      </c>
      <c r="T18" s="74">
        <v>3498</v>
      </c>
      <c r="U18" s="75">
        <v>11623</v>
      </c>
    </row>
    <row r="19" spans="1:22" ht="12.75" customHeight="1" x14ac:dyDescent="0.4">
      <c r="A19" s="23"/>
      <c r="B19" s="40"/>
      <c r="C19" s="40"/>
      <c r="D19" s="40"/>
      <c r="E19" s="40"/>
      <c r="F19" s="40"/>
      <c r="G19" s="40"/>
      <c r="H19" s="40"/>
      <c r="I19" s="40"/>
      <c r="J19" s="40"/>
      <c r="K19" s="40"/>
      <c r="L19" s="40"/>
      <c r="M19" s="40"/>
      <c r="N19" s="40"/>
      <c r="O19" s="40"/>
      <c r="P19" s="40"/>
      <c r="Q19" s="40"/>
      <c r="R19" s="40"/>
      <c r="S19" s="40"/>
      <c r="T19" s="40"/>
      <c r="U19" s="40"/>
    </row>
    <row r="20" spans="1:22" ht="20.100000000000001" customHeight="1" x14ac:dyDescent="0.45">
      <c r="A20" s="89" t="s">
        <v>30</v>
      </c>
      <c r="B20" s="40"/>
      <c r="C20" s="40"/>
      <c r="D20" s="40"/>
      <c r="E20" s="40"/>
      <c r="F20" s="40"/>
      <c r="G20" s="40"/>
      <c r="H20" s="40"/>
      <c r="I20" s="40"/>
      <c r="J20" s="40"/>
      <c r="K20" s="40"/>
      <c r="L20" s="40"/>
      <c r="M20" s="40"/>
      <c r="N20" s="40"/>
      <c r="O20" s="40"/>
      <c r="P20" s="40"/>
      <c r="Q20" s="40"/>
      <c r="R20" s="40"/>
      <c r="S20" s="40"/>
      <c r="T20" s="40"/>
      <c r="U20" s="40"/>
    </row>
    <row r="21" spans="1:22" ht="12.75" customHeight="1" x14ac:dyDescent="0.4">
      <c r="A21" s="86" t="s">
        <v>21</v>
      </c>
      <c r="B21" s="68">
        <v>135</v>
      </c>
      <c r="C21" s="68">
        <v>148</v>
      </c>
      <c r="D21" s="68">
        <v>144</v>
      </c>
      <c r="E21" s="68">
        <v>153</v>
      </c>
      <c r="F21" s="69">
        <v>580</v>
      </c>
      <c r="G21" s="68">
        <v>144</v>
      </c>
      <c r="H21" s="68">
        <v>148</v>
      </c>
      <c r="I21" s="68">
        <v>155</v>
      </c>
      <c r="J21" s="68">
        <v>160</v>
      </c>
      <c r="K21" s="69">
        <v>607</v>
      </c>
      <c r="L21" s="68">
        <v>166</v>
      </c>
      <c r="M21" s="68">
        <v>155</v>
      </c>
      <c r="N21" s="68">
        <v>159</v>
      </c>
      <c r="O21" s="68">
        <v>156</v>
      </c>
      <c r="P21" s="69">
        <v>637</v>
      </c>
      <c r="Q21" s="68">
        <v>135</v>
      </c>
      <c r="R21" s="68">
        <v>140</v>
      </c>
      <c r="S21" s="68">
        <v>126</v>
      </c>
      <c r="T21" s="68">
        <v>125</v>
      </c>
      <c r="U21" s="69">
        <v>526</v>
      </c>
    </row>
    <row r="22" spans="1:22" ht="12.75" customHeight="1" x14ac:dyDescent="0.4">
      <c r="A22" s="86" t="s">
        <v>22</v>
      </c>
      <c r="B22" s="68">
        <v>17</v>
      </c>
      <c r="C22" s="68">
        <v>19</v>
      </c>
      <c r="D22" s="68">
        <v>21</v>
      </c>
      <c r="E22" s="68">
        <v>25</v>
      </c>
      <c r="F22" s="69">
        <v>81</v>
      </c>
      <c r="G22" s="68">
        <v>18</v>
      </c>
      <c r="H22" s="68">
        <v>21</v>
      </c>
      <c r="I22" s="68">
        <v>23</v>
      </c>
      <c r="J22" s="68">
        <v>28</v>
      </c>
      <c r="K22" s="69">
        <v>90</v>
      </c>
      <c r="L22" s="68">
        <v>20</v>
      </c>
      <c r="M22" s="68">
        <v>24</v>
      </c>
      <c r="N22" s="68">
        <v>23</v>
      </c>
      <c r="O22" s="68">
        <v>27</v>
      </c>
      <c r="P22" s="69">
        <v>94</v>
      </c>
      <c r="Q22" s="68">
        <v>18</v>
      </c>
      <c r="R22" s="68">
        <v>23</v>
      </c>
      <c r="S22" s="68">
        <v>23</v>
      </c>
      <c r="T22" s="68">
        <v>25</v>
      </c>
      <c r="U22" s="69">
        <v>90</v>
      </c>
    </row>
    <row r="23" spans="1:22" ht="12.75" customHeight="1" x14ac:dyDescent="0.4">
      <c r="A23" s="86" t="s">
        <v>23</v>
      </c>
      <c r="B23" s="68">
        <v>89</v>
      </c>
      <c r="C23" s="68">
        <v>90</v>
      </c>
      <c r="D23" s="68">
        <v>98</v>
      </c>
      <c r="E23" s="68">
        <v>88</v>
      </c>
      <c r="F23" s="69">
        <v>365</v>
      </c>
      <c r="G23" s="68">
        <v>95</v>
      </c>
      <c r="H23" s="68">
        <v>113</v>
      </c>
      <c r="I23" s="68">
        <v>133</v>
      </c>
      <c r="J23" s="68">
        <v>121</v>
      </c>
      <c r="K23" s="69">
        <v>463</v>
      </c>
      <c r="L23" s="68">
        <v>132</v>
      </c>
      <c r="M23" s="68">
        <v>151</v>
      </c>
      <c r="N23" s="68">
        <v>150</v>
      </c>
      <c r="O23" s="68">
        <v>175</v>
      </c>
      <c r="P23" s="69">
        <v>609</v>
      </c>
      <c r="Q23" s="68">
        <v>200</v>
      </c>
      <c r="R23" s="68">
        <v>183</v>
      </c>
      <c r="S23" s="68">
        <v>205</v>
      </c>
      <c r="T23" s="68">
        <v>173</v>
      </c>
      <c r="U23" s="69">
        <v>761</v>
      </c>
    </row>
    <row r="24" spans="1:22" ht="12.75" customHeight="1" x14ac:dyDescent="0.4">
      <c r="A24" s="86" t="s">
        <v>24</v>
      </c>
      <c r="B24" s="68">
        <v>132</v>
      </c>
      <c r="C24" s="68">
        <v>104</v>
      </c>
      <c r="D24" s="68">
        <v>97</v>
      </c>
      <c r="E24" s="68">
        <v>101</v>
      </c>
      <c r="F24" s="69">
        <v>434</v>
      </c>
      <c r="G24" s="68">
        <v>120</v>
      </c>
      <c r="H24" s="68">
        <v>154</v>
      </c>
      <c r="I24" s="68">
        <v>148</v>
      </c>
      <c r="J24" s="68">
        <v>163</v>
      </c>
      <c r="K24" s="69">
        <v>584</v>
      </c>
      <c r="L24" s="68">
        <v>101</v>
      </c>
      <c r="M24" s="68">
        <v>119</v>
      </c>
      <c r="N24" s="68">
        <v>109</v>
      </c>
      <c r="O24" s="68">
        <v>111</v>
      </c>
      <c r="P24" s="69">
        <v>440</v>
      </c>
      <c r="Q24" s="68">
        <v>101</v>
      </c>
      <c r="R24" s="68">
        <v>53</v>
      </c>
      <c r="S24" s="68">
        <v>49</v>
      </c>
      <c r="T24" s="68">
        <v>54</v>
      </c>
      <c r="U24" s="69">
        <v>257</v>
      </c>
    </row>
    <row r="25" spans="1:22" ht="12.75" customHeight="1" x14ac:dyDescent="0.4">
      <c r="A25" s="72" t="s">
        <v>25</v>
      </c>
      <c r="B25" s="68">
        <v>7</v>
      </c>
      <c r="C25" s="68">
        <v>6</v>
      </c>
      <c r="D25" s="68">
        <v>7</v>
      </c>
      <c r="E25" s="68">
        <v>7</v>
      </c>
      <c r="F25" s="69">
        <v>26</v>
      </c>
      <c r="G25" s="68">
        <v>6</v>
      </c>
      <c r="H25" s="68">
        <v>6</v>
      </c>
      <c r="I25" s="68">
        <v>8</v>
      </c>
      <c r="J25" s="68">
        <v>7</v>
      </c>
      <c r="K25" s="69">
        <v>28</v>
      </c>
      <c r="L25" s="68">
        <v>5</v>
      </c>
      <c r="M25" s="68">
        <v>9</v>
      </c>
      <c r="N25" s="68">
        <v>7</v>
      </c>
      <c r="O25" s="68">
        <v>10</v>
      </c>
      <c r="P25" s="69">
        <v>32</v>
      </c>
      <c r="Q25" s="68">
        <v>6</v>
      </c>
      <c r="R25" s="68">
        <v>7</v>
      </c>
      <c r="S25" s="68">
        <v>6</v>
      </c>
      <c r="T25" s="68">
        <v>9</v>
      </c>
      <c r="U25" s="69">
        <v>27</v>
      </c>
    </row>
    <row r="26" spans="1:22" ht="12.75" customHeight="1" x14ac:dyDescent="0.4">
      <c r="A26" s="86" t="s">
        <v>26</v>
      </c>
      <c r="B26" s="68">
        <v>534</v>
      </c>
      <c r="C26" s="68">
        <v>540</v>
      </c>
      <c r="D26" s="68">
        <v>598</v>
      </c>
      <c r="E26" s="68">
        <v>572</v>
      </c>
      <c r="F26" s="69">
        <v>2243</v>
      </c>
      <c r="G26" s="68">
        <v>543</v>
      </c>
      <c r="H26" s="68">
        <v>612</v>
      </c>
      <c r="I26" s="68">
        <v>647</v>
      </c>
      <c r="J26" s="68">
        <v>658</v>
      </c>
      <c r="K26" s="69">
        <v>2460</v>
      </c>
      <c r="L26" s="68">
        <v>679</v>
      </c>
      <c r="M26" s="68">
        <v>571</v>
      </c>
      <c r="N26" s="68">
        <v>620</v>
      </c>
      <c r="O26" s="68">
        <v>555</v>
      </c>
      <c r="P26" s="69">
        <v>2425</v>
      </c>
      <c r="Q26" s="68">
        <v>552</v>
      </c>
      <c r="R26" s="68">
        <v>525</v>
      </c>
      <c r="S26" s="68">
        <v>548</v>
      </c>
      <c r="T26" s="68">
        <v>581</v>
      </c>
      <c r="U26" s="69">
        <v>2205</v>
      </c>
    </row>
    <row r="27" spans="1:22" ht="12.75" customHeight="1" x14ac:dyDescent="0.4">
      <c r="A27" s="86" t="s">
        <v>27</v>
      </c>
      <c r="B27" s="68">
        <v>490</v>
      </c>
      <c r="C27" s="68">
        <v>481</v>
      </c>
      <c r="D27" s="68">
        <v>511</v>
      </c>
      <c r="E27" s="68">
        <v>500</v>
      </c>
      <c r="F27" s="69">
        <v>1982</v>
      </c>
      <c r="G27" s="68">
        <v>533</v>
      </c>
      <c r="H27" s="68">
        <v>557</v>
      </c>
      <c r="I27" s="68">
        <v>533</v>
      </c>
      <c r="J27" s="68">
        <v>573</v>
      </c>
      <c r="K27" s="69">
        <v>2196</v>
      </c>
      <c r="L27" s="68">
        <v>594</v>
      </c>
      <c r="M27" s="68">
        <v>570</v>
      </c>
      <c r="N27" s="68">
        <v>568</v>
      </c>
      <c r="O27" s="68">
        <v>514</v>
      </c>
      <c r="P27" s="69">
        <v>2247</v>
      </c>
      <c r="Q27" s="68">
        <v>618</v>
      </c>
      <c r="R27" s="68">
        <v>520</v>
      </c>
      <c r="S27" s="68">
        <v>654</v>
      </c>
      <c r="T27" s="68">
        <v>695</v>
      </c>
      <c r="U27" s="69">
        <v>2486</v>
      </c>
    </row>
    <row r="28" spans="1:22" ht="12.75" customHeight="1" x14ac:dyDescent="0.4">
      <c r="A28" s="72" t="s">
        <v>28</v>
      </c>
      <c r="B28" s="68">
        <v>1432</v>
      </c>
      <c r="C28" s="68">
        <v>1387</v>
      </c>
      <c r="D28" s="68">
        <v>1324</v>
      </c>
      <c r="E28" s="68">
        <v>1335</v>
      </c>
      <c r="F28" s="69">
        <v>5478</v>
      </c>
      <c r="G28" s="68">
        <v>1357</v>
      </c>
      <c r="H28" s="68">
        <v>1431</v>
      </c>
      <c r="I28" s="68">
        <v>1286</v>
      </c>
      <c r="J28" s="68">
        <v>1488</v>
      </c>
      <c r="K28" s="69">
        <v>5561</v>
      </c>
      <c r="L28" s="68">
        <v>1581</v>
      </c>
      <c r="M28" s="68">
        <v>1437</v>
      </c>
      <c r="N28" s="68">
        <v>1547</v>
      </c>
      <c r="O28" s="68">
        <v>1403</v>
      </c>
      <c r="P28" s="69">
        <v>5969</v>
      </c>
      <c r="Q28" s="68">
        <v>1305</v>
      </c>
      <c r="R28" s="68">
        <v>612</v>
      </c>
      <c r="S28" s="68">
        <v>1057</v>
      </c>
      <c r="T28" s="68">
        <v>1314</v>
      </c>
      <c r="U28" s="69">
        <v>4287</v>
      </c>
    </row>
    <row r="29" spans="1:22" ht="12.75" customHeight="1" x14ac:dyDescent="0.4">
      <c r="A29" s="86" t="s">
        <v>1</v>
      </c>
      <c r="B29" s="68">
        <v>484</v>
      </c>
      <c r="C29" s="68">
        <v>465</v>
      </c>
      <c r="D29" s="68">
        <v>517</v>
      </c>
      <c r="E29" s="68">
        <v>511</v>
      </c>
      <c r="F29" s="69">
        <v>1976</v>
      </c>
      <c r="G29" s="68">
        <v>500</v>
      </c>
      <c r="H29" s="68">
        <v>468</v>
      </c>
      <c r="I29" s="68">
        <v>512</v>
      </c>
      <c r="J29" s="68">
        <v>503</v>
      </c>
      <c r="K29" s="69">
        <v>1983</v>
      </c>
      <c r="L29" s="68">
        <v>515</v>
      </c>
      <c r="M29" s="68">
        <v>481</v>
      </c>
      <c r="N29" s="68">
        <v>559</v>
      </c>
      <c r="O29" s="68">
        <v>519</v>
      </c>
      <c r="P29" s="69">
        <v>2073</v>
      </c>
      <c r="Q29" s="68">
        <v>468</v>
      </c>
      <c r="R29" s="68">
        <v>326</v>
      </c>
      <c r="S29" s="68">
        <v>455</v>
      </c>
      <c r="T29" s="68">
        <v>490</v>
      </c>
      <c r="U29" s="69">
        <v>1739</v>
      </c>
    </row>
    <row r="30" spans="1:22" ht="12.75" customHeight="1" x14ac:dyDescent="0.4">
      <c r="A30" s="86" t="s">
        <v>0</v>
      </c>
      <c r="B30" s="68">
        <v>3</v>
      </c>
      <c r="C30" s="68">
        <v>3</v>
      </c>
      <c r="D30" s="68">
        <v>4</v>
      </c>
      <c r="E30" s="68">
        <v>3</v>
      </c>
      <c r="F30" s="69">
        <v>13</v>
      </c>
      <c r="G30" s="68">
        <v>4</v>
      </c>
      <c r="H30" s="68">
        <v>6</v>
      </c>
      <c r="I30" s="68">
        <v>8</v>
      </c>
      <c r="J30" s="68">
        <v>9</v>
      </c>
      <c r="K30" s="69">
        <v>27</v>
      </c>
      <c r="L30" s="68">
        <v>5</v>
      </c>
      <c r="M30" s="68">
        <v>5</v>
      </c>
      <c r="N30" s="68">
        <v>3</v>
      </c>
      <c r="O30" s="68">
        <v>3</v>
      </c>
      <c r="P30" s="69">
        <v>17</v>
      </c>
      <c r="Q30" s="68">
        <v>3</v>
      </c>
      <c r="R30" s="68">
        <v>3</v>
      </c>
      <c r="S30" s="68">
        <v>4</v>
      </c>
      <c r="T30" s="68">
        <v>5</v>
      </c>
      <c r="U30" s="69">
        <v>14</v>
      </c>
    </row>
    <row r="31" spans="1:22" ht="12.6" customHeight="1" x14ac:dyDescent="0.4">
      <c r="A31" s="95" t="s">
        <v>18</v>
      </c>
      <c r="B31" s="93">
        <v>3320</v>
      </c>
      <c r="C31" s="93">
        <v>3244</v>
      </c>
      <c r="D31" s="93">
        <v>3319</v>
      </c>
      <c r="E31" s="93">
        <v>3296</v>
      </c>
      <c r="F31" s="88">
        <v>13179</v>
      </c>
      <c r="G31" s="93">
        <v>3321</v>
      </c>
      <c r="H31" s="93">
        <v>3515</v>
      </c>
      <c r="I31" s="93">
        <v>3453</v>
      </c>
      <c r="J31" s="93">
        <v>3710</v>
      </c>
      <c r="K31" s="88">
        <v>13999</v>
      </c>
      <c r="L31" s="93">
        <v>3798</v>
      </c>
      <c r="M31" s="93">
        <v>3522</v>
      </c>
      <c r="N31" s="93">
        <v>3746</v>
      </c>
      <c r="O31" s="93">
        <v>3474</v>
      </c>
      <c r="P31" s="88">
        <v>14541</v>
      </c>
      <c r="Q31" s="93">
        <v>3405</v>
      </c>
      <c r="R31" s="93">
        <v>2390</v>
      </c>
      <c r="S31" s="93">
        <v>3127</v>
      </c>
      <c r="T31" s="93">
        <v>3471</v>
      </c>
      <c r="U31" s="88">
        <v>12393</v>
      </c>
    </row>
    <row r="32" spans="1:22" ht="12.75" customHeight="1" x14ac:dyDescent="0.4">
      <c r="A32" s="78"/>
      <c r="B32" s="78"/>
      <c r="C32" s="40"/>
      <c r="D32" s="40"/>
      <c r="E32" s="40"/>
      <c r="F32" s="40"/>
      <c r="G32" s="40"/>
      <c r="H32" s="62"/>
      <c r="I32" s="62"/>
      <c r="J32" s="62"/>
      <c r="K32" s="62"/>
      <c r="L32" s="62"/>
      <c r="M32" s="62"/>
      <c r="N32" s="62"/>
      <c r="O32" s="62"/>
      <c r="P32" s="62"/>
      <c r="Q32" s="62"/>
      <c r="R32" s="62"/>
      <c r="S32" s="62"/>
      <c r="T32" s="62"/>
      <c r="U32" s="62"/>
      <c r="V32" s="62"/>
    </row>
    <row r="33" spans="1:22" ht="12.75" customHeight="1" x14ac:dyDescent="0.4">
      <c r="A33" s="78"/>
      <c r="B33" s="78"/>
      <c r="C33" s="44"/>
      <c r="D33" s="44"/>
      <c r="E33" s="44"/>
      <c r="F33" s="44"/>
      <c r="G33" s="44"/>
      <c r="H33" s="44"/>
      <c r="I33" s="77"/>
      <c r="J33" s="77"/>
      <c r="K33" s="77"/>
      <c r="L33" s="77"/>
      <c r="M33" s="77"/>
      <c r="N33" s="77"/>
      <c r="O33" s="77"/>
      <c r="P33" s="77"/>
      <c r="Q33" s="77"/>
      <c r="R33" s="77"/>
      <c r="S33" s="77"/>
      <c r="T33" s="77"/>
      <c r="U33" s="77"/>
      <c r="V33" s="77"/>
    </row>
    <row r="34" spans="1:22" x14ac:dyDescent="0.4">
      <c r="A34" s="85" t="s">
        <v>29</v>
      </c>
      <c r="B34" s="63" t="s">
        <v>110</v>
      </c>
      <c r="C34" s="63" t="s">
        <v>111</v>
      </c>
      <c r="D34" s="63" t="s">
        <v>112</v>
      </c>
      <c r="E34" s="63" t="s">
        <v>113</v>
      </c>
      <c r="F34" s="63" t="s">
        <v>114</v>
      </c>
      <c r="G34" s="64" t="s">
        <v>115</v>
      </c>
      <c r="H34" s="64" t="s">
        <v>116</v>
      </c>
      <c r="I34" s="64" t="s">
        <v>117</v>
      </c>
      <c r="J34" s="64" t="s">
        <v>118</v>
      </c>
      <c r="K34" s="63" t="s">
        <v>145</v>
      </c>
      <c r="L34" s="64" t="s">
        <v>120</v>
      </c>
      <c r="M34" s="64" t="s">
        <v>121</v>
      </c>
      <c r="N34" s="64" t="s">
        <v>122</v>
      </c>
      <c r="O34" s="64" t="s">
        <v>123</v>
      </c>
      <c r="P34" s="63" t="s">
        <v>146</v>
      </c>
      <c r="Q34" s="64" t="s">
        <v>125</v>
      </c>
      <c r="R34" s="64" t="s">
        <v>126</v>
      </c>
      <c r="S34" s="64" t="s">
        <v>127</v>
      </c>
      <c r="T34" s="64" t="s">
        <v>128</v>
      </c>
      <c r="U34" s="63" t="s">
        <v>147</v>
      </c>
    </row>
    <row r="35" spans="1:22" ht="20.100000000000001" customHeight="1" x14ac:dyDescent="0.45">
      <c r="A35" s="90" t="s">
        <v>37</v>
      </c>
      <c r="B35" s="40"/>
      <c r="C35" s="40"/>
      <c r="D35" s="40"/>
      <c r="E35" s="40"/>
      <c r="F35" s="40"/>
      <c r="G35" s="62"/>
      <c r="H35" s="62"/>
      <c r="I35" s="62"/>
      <c r="J35" s="62"/>
      <c r="K35" s="62"/>
      <c r="L35" s="62"/>
      <c r="M35" s="62"/>
      <c r="N35" s="62"/>
      <c r="O35" s="62"/>
      <c r="P35" s="62"/>
      <c r="Q35" s="62"/>
      <c r="R35" s="62"/>
      <c r="S35" s="62"/>
      <c r="T35" s="62"/>
      <c r="U35" s="62"/>
    </row>
    <row r="36" spans="1:22" ht="12.75" customHeight="1" x14ac:dyDescent="0.4">
      <c r="A36" s="72" t="s">
        <v>33</v>
      </c>
      <c r="B36" s="68">
        <v>431</v>
      </c>
      <c r="C36" s="68">
        <v>441</v>
      </c>
      <c r="D36" s="68">
        <v>402</v>
      </c>
      <c r="E36" s="68">
        <v>430</v>
      </c>
      <c r="F36" s="69">
        <v>1703</v>
      </c>
      <c r="G36" s="68">
        <v>373</v>
      </c>
      <c r="H36" s="68">
        <v>433</v>
      </c>
      <c r="I36" s="68">
        <v>420</v>
      </c>
      <c r="J36" s="68">
        <v>449</v>
      </c>
      <c r="K36" s="69">
        <v>1675</v>
      </c>
      <c r="L36" s="68">
        <v>382</v>
      </c>
      <c r="M36" s="68">
        <v>470</v>
      </c>
      <c r="N36" s="68">
        <v>488</v>
      </c>
      <c r="O36" s="68">
        <v>516</v>
      </c>
      <c r="P36" s="69">
        <v>1856</v>
      </c>
      <c r="Q36" s="68">
        <v>448</v>
      </c>
      <c r="R36" s="68">
        <v>436</v>
      </c>
      <c r="S36" s="68">
        <v>539</v>
      </c>
      <c r="T36" s="68">
        <v>591</v>
      </c>
      <c r="U36" s="69">
        <v>2015</v>
      </c>
    </row>
    <row r="37" spans="1:22" ht="12.75" customHeight="1" x14ac:dyDescent="0.4">
      <c r="A37" s="72" t="s">
        <v>71</v>
      </c>
      <c r="B37" s="68">
        <v>85</v>
      </c>
      <c r="C37" s="68">
        <v>102</v>
      </c>
      <c r="D37" s="68">
        <v>130</v>
      </c>
      <c r="E37" s="68">
        <v>142</v>
      </c>
      <c r="F37" s="69">
        <v>460</v>
      </c>
      <c r="G37" s="68">
        <v>115</v>
      </c>
      <c r="H37" s="68">
        <v>139</v>
      </c>
      <c r="I37" s="68">
        <v>134</v>
      </c>
      <c r="J37" s="68">
        <v>115</v>
      </c>
      <c r="K37" s="69">
        <v>503</v>
      </c>
      <c r="L37" s="68">
        <v>133</v>
      </c>
      <c r="M37" s="68">
        <v>128</v>
      </c>
      <c r="N37" s="68">
        <v>137</v>
      </c>
      <c r="O37" s="68">
        <v>114</v>
      </c>
      <c r="P37" s="69">
        <v>512</v>
      </c>
      <c r="Q37" s="68">
        <v>112</v>
      </c>
      <c r="R37" s="68">
        <v>66</v>
      </c>
      <c r="S37" s="68">
        <v>127</v>
      </c>
      <c r="T37" s="68">
        <v>146</v>
      </c>
      <c r="U37" s="69">
        <v>451</v>
      </c>
    </row>
    <row r="38" spans="1:22" ht="12.75" customHeight="1" x14ac:dyDescent="0.4">
      <c r="A38" s="72" t="s">
        <v>82</v>
      </c>
      <c r="B38" s="68">
        <v>1938</v>
      </c>
      <c r="C38" s="68">
        <v>1738</v>
      </c>
      <c r="D38" s="68">
        <v>1934</v>
      </c>
      <c r="E38" s="68">
        <v>2003</v>
      </c>
      <c r="F38" s="69">
        <v>7613</v>
      </c>
      <c r="G38" s="68">
        <v>2090</v>
      </c>
      <c r="H38" s="68">
        <v>2022</v>
      </c>
      <c r="I38" s="68">
        <v>1835</v>
      </c>
      <c r="J38" s="68">
        <v>1949</v>
      </c>
      <c r="K38" s="69">
        <v>7896</v>
      </c>
      <c r="L38" s="68">
        <v>2222</v>
      </c>
      <c r="M38" s="68">
        <v>1858</v>
      </c>
      <c r="N38" s="68">
        <v>1836</v>
      </c>
      <c r="O38" s="68">
        <v>1985</v>
      </c>
      <c r="P38" s="69">
        <v>7902</v>
      </c>
      <c r="Q38" s="68">
        <v>1937</v>
      </c>
      <c r="R38" s="68">
        <v>980</v>
      </c>
      <c r="S38" s="68">
        <v>1604</v>
      </c>
      <c r="T38" s="68">
        <v>1960</v>
      </c>
      <c r="U38" s="69">
        <v>6481</v>
      </c>
    </row>
    <row r="39" spans="1:22" ht="12.75" customHeight="1" x14ac:dyDescent="0.4">
      <c r="A39" s="72" t="s">
        <v>35</v>
      </c>
      <c r="B39" s="68">
        <v>64</v>
      </c>
      <c r="C39" s="68">
        <v>59</v>
      </c>
      <c r="D39" s="68">
        <v>40</v>
      </c>
      <c r="E39" s="68">
        <v>64</v>
      </c>
      <c r="F39" s="69">
        <v>226</v>
      </c>
      <c r="G39" s="68">
        <v>56</v>
      </c>
      <c r="H39" s="68">
        <v>64</v>
      </c>
      <c r="I39" s="68">
        <v>75</v>
      </c>
      <c r="J39" s="68">
        <v>64</v>
      </c>
      <c r="K39" s="69">
        <v>259</v>
      </c>
      <c r="L39" s="68">
        <v>55</v>
      </c>
      <c r="M39" s="68">
        <v>72</v>
      </c>
      <c r="N39" s="68">
        <v>77</v>
      </c>
      <c r="O39" s="68">
        <v>72</v>
      </c>
      <c r="P39" s="69">
        <v>275</v>
      </c>
      <c r="Q39" s="68">
        <v>53</v>
      </c>
      <c r="R39" s="68">
        <v>26</v>
      </c>
      <c r="S39" s="68">
        <v>34</v>
      </c>
      <c r="T39" s="68">
        <v>46</v>
      </c>
      <c r="U39" s="69">
        <v>158</v>
      </c>
    </row>
    <row r="40" spans="1:22" ht="12.75" customHeight="1" x14ac:dyDescent="0.4">
      <c r="A40" s="72" t="s">
        <v>72</v>
      </c>
      <c r="B40" s="68">
        <v>155</v>
      </c>
      <c r="C40" s="68">
        <v>164</v>
      </c>
      <c r="D40" s="68">
        <v>157</v>
      </c>
      <c r="E40" s="68">
        <v>159</v>
      </c>
      <c r="F40" s="69">
        <v>635</v>
      </c>
      <c r="G40" s="68">
        <v>127</v>
      </c>
      <c r="H40" s="68">
        <v>134</v>
      </c>
      <c r="I40" s="68">
        <v>128</v>
      </c>
      <c r="J40" s="68">
        <v>129</v>
      </c>
      <c r="K40" s="69">
        <v>517</v>
      </c>
      <c r="L40" s="68">
        <v>149</v>
      </c>
      <c r="M40" s="68">
        <v>105</v>
      </c>
      <c r="N40" s="68">
        <v>149</v>
      </c>
      <c r="O40" s="68">
        <v>114</v>
      </c>
      <c r="P40" s="69">
        <v>517</v>
      </c>
      <c r="Q40" s="68">
        <v>117</v>
      </c>
      <c r="R40" s="68">
        <v>83</v>
      </c>
      <c r="S40" s="68">
        <v>104</v>
      </c>
      <c r="T40" s="68">
        <v>109</v>
      </c>
      <c r="U40" s="69">
        <v>413</v>
      </c>
    </row>
    <row r="41" spans="1:22" ht="12.75" customHeight="1" x14ac:dyDescent="0.4">
      <c r="A41" s="72" t="s">
        <v>36</v>
      </c>
      <c r="B41" s="68">
        <v>291</v>
      </c>
      <c r="C41" s="68">
        <v>314</v>
      </c>
      <c r="D41" s="68">
        <v>301</v>
      </c>
      <c r="E41" s="68">
        <v>295</v>
      </c>
      <c r="F41" s="69">
        <v>1200</v>
      </c>
      <c r="G41" s="68">
        <v>303</v>
      </c>
      <c r="H41" s="68">
        <v>309</v>
      </c>
      <c r="I41" s="68">
        <v>291</v>
      </c>
      <c r="J41" s="68">
        <v>342</v>
      </c>
      <c r="K41" s="69">
        <v>1245</v>
      </c>
      <c r="L41" s="68">
        <v>358</v>
      </c>
      <c r="M41" s="68">
        <v>351</v>
      </c>
      <c r="N41" s="68">
        <v>343</v>
      </c>
      <c r="O41" s="68">
        <v>324</v>
      </c>
      <c r="P41" s="69">
        <v>1377</v>
      </c>
      <c r="Q41" s="68">
        <v>362</v>
      </c>
      <c r="R41" s="68">
        <v>263</v>
      </c>
      <c r="S41" s="68">
        <v>287</v>
      </c>
      <c r="T41" s="68">
        <v>379</v>
      </c>
      <c r="U41" s="69">
        <v>1292</v>
      </c>
    </row>
    <row r="42" spans="1:22" ht="12.75" customHeight="1" x14ac:dyDescent="0.4">
      <c r="A42" s="72" t="s">
        <v>34</v>
      </c>
      <c r="B42" s="68">
        <v>54</v>
      </c>
      <c r="C42" s="68">
        <v>71</v>
      </c>
      <c r="D42" s="68">
        <v>67</v>
      </c>
      <c r="E42" s="68">
        <v>116</v>
      </c>
      <c r="F42" s="69">
        <v>308</v>
      </c>
      <c r="G42" s="68">
        <v>41</v>
      </c>
      <c r="H42" s="68">
        <v>37</v>
      </c>
      <c r="I42" s="68">
        <v>47</v>
      </c>
      <c r="J42" s="68">
        <v>41</v>
      </c>
      <c r="K42" s="69">
        <v>167</v>
      </c>
      <c r="L42" s="68">
        <v>41</v>
      </c>
      <c r="M42" s="68">
        <v>44</v>
      </c>
      <c r="N42" s="68">
        <v>60</v>
      </c>
      <c r="O42" s="68">
        <v>54</v>
      </c>
      <c r="P42" s="69">
        <v>200</v>
      </c>
      <c r="Q42" s="68">
        <v>29</v>
      </c>
      <c r="R42" s="68">
        <v>24</v>
      </c>
      <c r="S42" s="68">
        <v>25</v>
      </c>
      <c r="T42" s="68">
        <v>31</v>
      </c>
      <c r="U42" s="69">
        <v>108</v>
      </c>
    </row>
    <row r="43" spans="1:22" ht="12.75" customHeight="1" x14ac:dyDescent="0.4">
      <c r="A43" s="72" t="s">
        <v>73</v>
      </c>
      <c r="B43" s="68">
        <v>180</v>
      </c>
      <c r="C43" s="68">
        <v>215</v>
      </c>
      <c r="D43" s="68">
        <v>142</v>
      </c>
      <c r="E43" s="68">
        <v>230</v>
      </c>
      <c r="F43" s="69">
        <v>767</v>
      </c>
      <c r="G43" s="68">
        <v>239</v>
      </c>
      <c r="H43" s="68">
        <v>261</v>
      </c>
      <c r="I43" s="68">
        <v>250</v>
      </c>
      <c r="J43" s="68">
        <v>159</v>
      </c>
      <c r="K43" s="69">
        <v>908</v>
      </c>
      <c r="L43" s="68">
        <v>174</v>
      </c>
      <c r="M43" s="68">
        <v>148</v>
      </c>
      <c r="N43" s="68">
        <v>167</v>
      </c>
      <c r="O43" s="68">
        <v>146</v>
      </c>
      <c r="P43" s="69">
        <v>636</v>
      </c>
      <c r="Q43" s="68">
        <v>164</v>
      </c>
      <c r="R43" s="68">
        <v>81</v>
      </c>
      <c r="S43" s="68">
        <v>224</v>
      </c>
      <c r="T43" s="68">
        <v>236</v>
      </c>
      <c r="U43" s="69">
        <v>705</v>
      </c>
    </row>
    <row r="44" spans="1:22" ht="12.75" customHeight="1" x14ac:dyDescent="0.4">
      <c r="A44" s="72" t="s">
        <v>85</v>
      </c>
      <c r="B44" s="68">
        <v>0</v>
      </c>
      <c r="C44" s="68">
        <v>0</v>
      </c>
      <c r="D44" s="68">
        <v>0</v>
      </c>
      <c r="E44" s="68" t="s">
        <v>124</v>
      </c>
      <c r="F44" s="69">
        <v>0</v>
      </c>
      <c r="G44" s="68">
        <v>0</v>
      </c>
      <c r="H44" s="68">
        <v>0</v>
      </c>
      <c r="I44" s="68">
        <v>0</v>
      </c>
      <c r="J44" s="68">
        <v>0</v>
      </c>
      <c r="K44" s="69">
        <v>0</v>
      </c>
      <c r="L44" s="68">
        <v>0</v>
      </c>
      <c r="M44" s="68">
        <v>0</v>
      </c>
      <c r="N44" s="68">
        <v>0</v>
      </c>
      <c r="O44" s="68">
        <v>0</v>
      </c>
      <c r="P44" s="69">
        <v>0</v>
      </c>
      <c r="Q44" s="68">
        <v>0</v>
      </c>
      <c r="R44" s="68">
        <v>0</v>
      </c>
      <c r="S44" s="68">
        <v>0</v>
      </c>
      <c r="T44" s="68">
        <v>0</v>
      </c>
      <c r="U44" s="69">
        <v>0</v>
      </c>
    </row>
    <row r="45" spans="1:22" ht="12.6" customHeight="1" x14ac:dyDescent="0.4">
      <c r="A45" s="94" t="s">
        <v>17</v>
      </c>
      <c r="B45" s="74">
        <v>3197</v>
      </c>
      <c r="C45" s="74">
        <v>3104</v>
      </c>
      <c r="D45" s="74">
        <v>3173</v>
      </c>
      <c r="E45" s="74">
        <v>3438</v>
      </c>
      <c r="F45" s="87">
        <v>12912</v>
      </c>
      <c r="G45" s="74">
        <v>3342</v>
      </c>
      <c r="H45" s="74">
        <v>3399</v>
      </c>
      <c r="I45" s="74">
        <v>3180</v>
      </c>
      <c r="J45" s="74">
        <v>3248</v>
      </c>
      <c r="K45" s="87">
        <v>13169</v>
      </c>
      <c r="L45" s="74">
        <v>3515</v>
      </c>
      <c r="M45" s="74">
        <v>3177</v>
      </c>
      <c r="N45" s="74">
        <v>3257</v>
      </c>
      <c r="O45" s="74">
        <v>3325</v>
      </c>
      <c r="P45" s="87">
        <v>13274</v>
      </c>
      <c r="Q45" s="74">
        <v>3222</v>
      </c>
      <c r="R45" s="74">
        <v>1959</v>
      </c>
      <c r="S45" s="74">
        <v>2944</v>
      </c>
      <c r="T45" s="74">
        <v>3498</v>
      </c>
      <c r="U45" s="87">
        <v>11623</v>
      </c>
    </row>
    <row r="46" spans="1:22" x14ac:dyDescent="0.4">
      <c r="A46" s="80"/>
      <c r="B46" s="40"/>
      <c r="C46" s="40"/>
      <c r="D46" s="40"/>
      <c r="E46" s="40"/>
      <c r="F46" s="40"/>
      <c r="G46" s="40"/>
      <c r="H46" s="40"/>
      <c r="I46" s="40"/>
      <c r="J46" s="40"/>
      <c r="K46" s="40"/>
      <c r="L46" s="40"/>
      <c r="M46" s="40"/>
      <c r="N46" s="40"/>
      <c r="O46" s="40"/>
      <c r="P46" s="40"/>
      <c r="Q46" s="40"/>
      <c r="R46" s="40"/>
      <c r="S46" s="40"/>
      <c r="T46" s="40"/>
      <c r="U46" s="40"/>
    </row>
    <row r="47" spans="1:22" ht="20.100000000000001" customHeight="1" x14ac:dyDescent="0.45">
      <c r="A47" s="91" t="s">
        <v>32</v>
      </c>
      <c r="B47" s="88"/>
      <c r="C47" s="88"/>
      <c r="D47" s="88"/>
      <c r="E47" s="88"/>
      <c r="F47" s="40"/>
      <c r="G47" s="88"/>
      <c r="H47" s="88"/>
      <c r="I47" s="88"/>
      <c r="J47" s="88"/>
      <c r="K47" s="40"/>
      <c r="L47" s="88"/>
      <c r="M47" s="88"/>
      <c r="N47" s="88"/>
      <c r="O47" s="88"/>
      <c r="P47" s="40"/>
      <c r="Q47" s="88"/>
      <c r="R47" s="88"/>
      <c r="S47" s="88"/>
      <c r="T47" s="88"/>
      <c r="U47" s="40"/>
    </row>
    <row r="48" spans="1:22" ht="12.75" customHeight="1" x14ac:dyDescent="0.4">
      <c r="A48" s="72" t="s">
        <v>33</v>
      </c>
      <c r="B48" s="68">
        <v>791</v>
      </c>
      <c r="C48" s="68">
        <v>795</v>
      </c>
      <c r="D48" s="68">
        <v>865</v>
      </c>
      <c r="E48" s="68">
        <v>785</v>
      </c>
      <c r="F48" s="69">
        <v>3237</v>
      </c>
      <c r="G48" s="68">
        <v>852</v>
      </c>
      <c r="H48" s="68">
        <v>849</v>
      </c>
      <c r="I48" s="68">
        <v>917</v>
      </c>
      <c r="J48" s="68">
        <v>916</v>
      </c>
      <c r="K48" s="69">
        <v>3535</v>
      </c>
      <c r="L48" s="68">
        <v>909</v>
      </c>
      <c r="M48" s="68">
        <v>903</v>
      </c>
      <c r="N48" s="68">
        <v>966</v>
      </c>
      <c r="O48" s="68">
        <v>760</v>
      </c>
      <c r="P48" s="69">
        <v>3537</v>
      </c>
      <c r="Q48" s="68">
        <v>732</v>
      </c>
      <c r="R48" s="68">
        <v>574</v>
      </c>
      <c r="S48" s="68">
        <v>703</v>
      </c>
      <c r="T48" s="68">
        <v>746</v>
      </c>
      <c r="U48" s="69">
        <v>2754</v>
      </c>
    </row>
    <row r="49" spans="1:21" ht="12.75" customHeight="1" x14ac:dyDescent="0.4">
      <c r="A49" s="72" t="s">
        <v>71</v>
      </c>
      <c r="B49" s="68">
        <v>72</v>
      </c>
      <c r="C49" s="68">
        <v>91</v>
      </c>
      <c r="D49" s="68">
        <v>63</v>
      </c>
      <c r="E49" s="68">
        <v>80</v>
      </c>
      <c r="F49" s="69">
        <v>306</v>
      </c>
      <c r="G49" s="68">
        <v>111</v>
      </c>
      <c r="H49" s="68">
        <v>126</v>
      </c>
      <c r="I49" s="68">
        <v>130</v>
      </c>
      <c r="J49" s="68">
        <v>119</v>
      </c>
      <c r="K49" s="69">
        <v>486</v>
      </c>
      <c r="L49" s="68">
        <v>117</v>
      </c>
      <c r="M49" s="68">
        <v>96</v>
      </c>
      <c r="N49" s="68">
        <v>96</v>
      </c>
      <c r="O49" s="68">
        <v>90</v>
      </c>
      <c r="P49" s="69">
        <v>398</v>
      </c>
      <c r="Q49" s="68">
        <v>88</v>
      </c>
      <c r="R49" s="68">
        <v>60</v>
      </c>
      <c r="S49" s="68">
        <v>67</v>
      </c>
      <c r="T49" s="68">
        <v>78</v>
      </c>
      <c r="U49" s="69">
        <v>293</v>
      </c>
    </row>
    <row r="50" spans="1:21" ht="12.75" customHeight="1" x14ac:dyDescent="0.4">
      <c r="A50" s="72" t="s">
        <v>82</v>
      </c>
      <c r="B50" s="68">
        <v>2028</v>
      </c>
      <c r="C50" s="68">
        <v>1901</v>
      </c>
      <c r="D50" s="68">
        <v>1954</v>
      </c>
      <c r="E50" s="68">
        <v>2002</v>
      </c>
      <c r="F50" s="69">
        <v>7885</v>
      </c>
      <c r="G50" s="68">
        <v>1912</v>
      </c>
      <c r="H50" s="68">
        <v>2051</v>
      </c>
      <c r="I50" s="68">
        <v>1899</v>
      </c>
      <c r="J50" s="68">
        <v>2199</v>
      </c>
      <c r="K50" s="69">
        <v>8061</v>
      </c>
      <c r="L50" s="68">
        <v>2273</v>
      </c>
      <c r="M50" s="68">
        <v>2025</v>
      </c>
      <c r="N50" s="68">
        <v>2120</v>
      </c>
      <c r="O50" s="68">
        <v>2076</v>
      </c>
      <c r="P50" s="69">
        <v>8494</v>
      </c>
      <c r="Q50" s="68">
        <v>2000</v>
      </c>
      <c r="R50" s="68">
        <v>1279</v>
      </c>
      <c r="S50" s="68">
        <v>1759</v>
      </c>
      <c r="T50" s="68">
        <v>2054</v>
      </c>
      <c r="U50" s="69">
        <v>7093</v>
      </c>
    </row>
    <row r="51" spans="1:21" ht="12.75" customHeight="1" x14ac:dyDescent="0.4">
      <c r="A51" s="72" t="s">
        <v>35</v>
      </c>
      <c r="B51" s="68">
        <v>15</v>
      </c>
      <c r="C51" s="68">
        <v>16</v>
      </c>
      <c r="D51" s="68">
        <v>16</v>
      </c>
      <c r="E51" s="68">
        <v>15</v>
      </c>
      <c r="F51" s="69">
        <v>63</v>
      </c>
      <c r="G51" s="68">
        <v>18</v>
      </c>
      <c r="H51" s="68">
        <v>20</v>
      </c>
      <c r="I51" s="68">
        <v>19</v>
      </c>
      <c r="J51" s="68">
        <v>17</v>
      </c>
      <c r="K51" s="69">
        <v>74</v>
      </c>
      <c r="L51" s="68">
        <v>25</v>
      </c>
      <c r="M51" s="68">
        <v>21</v>
      </c>
      <c r="N51" s="68">
        <v>23</v>
      </c>
      <c r="O51" s="68">
        <v>20</v>
      </c>
      <c r="P51" s="69">
        <v>88</v>
      </c>
      <c r="Q51" s="68">
        <v>18</v>
      </c>
      <c r="R51" s="68">
        <v>20</v>
      </c>
      <c r="S51" s="68">
        <v>11</v>
      </c>
      <c r="T51" s="68">
        <v>12</v>
      </c>
      <c r="U51" s="69">
        <v>61</v>
      </c>
    </row>
    <row r="52" spans="1:21" ht="12.75" customHeight="1" x14ac:dyDescent="0.4">
      <c r="A52" s="72" t="s">
        <v>72</v>
      </c>
      <c r="B52" s="68">
        <v>33</v>
      </c>
      <c r="C52" s="68">
        <v>29</v>
      </c>
      <c r="D52" s="68">
        <v>28</v>
      </c>
      <c r="E52" s="68">
        <v>34</v>
      </c>
      <c r="F52" s="69">
        <v>124</v>
      </c>
      <c r="G52" s="68">
        <v>35</v>
      </c>
      <c r="H52" s="68">
        <v>33</v>
      </c>
      <c r="I52" s="68">
        <v>32</v>
      </c>
      <c r="J52" s="68">
        <v>34</v>
      </c>
      <c r="K52" s="69">
        <v>134</v>
      </c>
      <c r="L52" s="68">
        <v>40</v>
      </c>
      <c r="M52" s="68">
        <v>35</v>
      </c>
      <c r="N52" s="68">
        <v>38</v>
      </c>
      <c r="O52" s="68">
        <v>34</v>
      </c>
      <c r="P52" s="69">
        <v>147</v>
      </c>
      <c r="Q52" s="68">
        <v>38</v>
      </c>
      <c r="R52" s="68">
        <v>24</v>
      </c>
      <c r="S52" s="68">
        <v>31</v>
      </c>
      <c r="T52" s="68">
        <v>42</v>
      </c>
      <c r="U52" s="69">
        <v>136</v>
      </c>
    </row>
    <row r="53" spans="1:21" ht="12.75" customHeight="1" x14ac:dyDescent="0.4">
      <c r="A53" s="72" t="s">
        <v>36</v>
      </c>
      <c r="B53" s="68">
        <v>262</v>
      </c>
      <c r="C53" s="68">
        <v>271</v>
      </c>
      <c r="D53" s="68">
        <v>236</v>
      </c>
      <c r="E53" s="68">
        <v>247</v>
      </c>
      <c r="F53" s="69">
        <v>1015</v>
      </c>
      <c r="G53" s="68">
        <v>252</v>
      </c>
      <c r="H53" s="68">
        <v>270</v>
      </c>
      <c r="I53" s="68">
        <v>306</v>
      </c>
      <c r="J53" s="68">
        <v>264</v>
      </c>
      <c r="K53" s="69">
        <v>1093</v>
      </c>
      <c r="L53" s="68">
        <v>294</v>
      </c>
      <c r="M53" s="68">
        <v>304</v>
      </c>
      <c r="N53" s="68">
        <v>347</v>
      </c>
      <c r="O53" s="68">
        <v>337</v>
      </c>
      <c r="P53" s="69">
        <v>1282</v>
      </c>
      <c r="Q53" s="68">
        <v>340</v>
      </c>
      <c r="R53" s="68">
        <v>277</v>
      </c>
      <c r="S53" s="68">
        <v>364</v>
      </c>
      <c r="T53" s="68">
        <v>318</v>
      </c>
      <c r="U53" s="69">
        <v>1298</v>
      </c>
    </row>
    <row r="54" spans="1:21" ht="12.75" customHeight="1" x14ac:dyDescent="0.4">
      <c r="A54" s="72" t="s">
        <v>34</v>
      </c>
      <c r="B54" s="68">
        <v>30</v>
      </c>
      <c r="C54" s="68">
        <v>39</v>
      </c>
      <c r="D54" s="68">
        <v>60</v>
      </c>
      <c r="E54" s="68">
        <v>37</v>
      </c>
      <c r="F54" s="69">
        <v>167</v>
      </c>
      <c r="G54" s="68">
        <v>34</v>
      </c>
      <c r="H54" s="68">
        <v>65</v>
      </c>
      <c r="I54" s="68">
        <v>54</v>
      </c>
      <c r="J54" s="68">
        <v>53</v>
      </c>
      <c r="K54" s="69">
        <v>206</v>
      </c>
      <c r="L54" s="68">
        <v>40</v>
      </c>
      <c r="M54" s="68">
        <v>47</v>
      </c>
      <c r="N54" s="68">
        <v>50</v>
      </c>
      <c r="O54" s="68">
        <v>54</v>
      </c>
      <c r="P54" s="69">
        <v>191</v>
      </c>
      <c r="Q54" s="68">
        <v>60</v>
      </c>
      <c r="R54" s="68">
        <v>62</v>
      </c>
      <c r="S54" s="68">
        <v>65</v>
      </c>
      <c r="T54" s="68">
        <v>91</v>
      </c>
      <c r="U54" s="69">
        <v>279</v>
      </c>
    </row>
    <row r="55" spans="1:21" ht="12.75" customHeight="1" x14ac:dyDescent="0.4">
      <c r="A55" s="72" t="s">
        <v>73</v>
      </c>
      <c r="B55" s="68">
        <v>90</v>
      </c>
      <c r="C55" s="68">
        <v>102</v>
      </c>
      <c r="D55" s="68">
        <v>96</v>
      </c>
      <c r="E55" s="68">
        <v>95</v>
      </c>
      <c r="F55" s="69">
        <v>383</v>
      </c>
      <c r="G55" s="68">
        <v>105</v>
      </c>
      <c r="H55" s="68">
        <v>101</v>
      </c>
      <c r="I55" s="68">
        <v>97</v>
      </c>
      <c r="J55" s="68">
        <v>107</v>
      </c>
      <c r="K55" s="69">
        <v>409</v>
      </c>
      <c r="L55" s="68">
        <v>102</v>
      </c>
      <c r="M55" s="68">
        <v>91</v>
      </c>
      <c r="N55" s="68">
        <v>108</v>
      </c>
      <c r="O55" s="68">
        <v>103</v>
      </c>
      <c r="P55" s="69">
        <v>404</v>
      </c>
      <c r="Q55" s="68">
        <v>130</v>
      </c>
      <c r="R55" s="68">
        <v>93</v>
      </c>
      <c r="S55" s="68">
        <v>127</v>
      </c>
      <c r="T55" s="68">
        <v>130</v>
      </c>
      <c r="U55" s="69">
        <v>480</v>
      </c>
    </row>
    <row r="56" spans="1:21" ht="12.75" customHeight="1" x14ac:dyDescent="0.4">
      <c r="A56" s="72" t="s">
        <v>85</v>
      </c>
      <c r="B56" s="68" t="s">
        <v>124</v>
      </c>
      <c r="C56" s="68" t="s">
        <v>124</v>
      </c>
      <c r="D56" s="68" t="s">
        <v>124</v>
      </c>
      <c r="E56" s="68" t="s">
        <v>124</v>
      </c>
      <c r="F56" s="69" t="s">
        <v>124</v>
      </c>
      <c r="G56" s="68" t="s">
        <v>124</v>
      </c>
      <c r="H56" s="68" t="s">
        <v>124</v>
      </c>
      <c r="I56" s="68" t="s">
        <v>124</v>
      </c>
      <c r="J56" s="68" t="s">
        <v>124</v>
      </c>
      <c r="K56" s="69" t="s">
        <v>124</v>
      </c>
      <c r="L56" s="68" t="s">
        <v>124</v>
      </c>
      <c r="M56" s="68" t="s">
        <v>124</v>
      </c>
      <c r="N56" s="68" t="s">
        <v>124</v>
      </c>
      <c r="O56" s="68" t="s">
        <v>124</v>
      </c>
      <c r="P56" s="69" t="s">
        <v>124</v>
      </c>
      <c r="Q56" s="68" t="s">
        <v>124</v>
      </c>
      <c r="R56" s="68" t="s">
        <v>124</v>
      </c>
      <c r="S56" s="68" t="s">
        <v>124</v>
      </c>
      <c r="T56" s="68" t="s">
        <v>124</v>
      </c>
      <c r="U56" s="69" t="s">
        <v>124</v>
      </c>
    </row>
    <row r="57" spans="1:21" ht="15" x14ac:dyDescent="0.4">
      <c r="A57" s="95" t="s">
        <v>18</v>
      </c>
      <c r="B57" s="93">
        <v>3320</v>
      </c>
      <c r="C57" s="93">
        <v>3244</v>
      </c>
      <c r="D57" s="93">
        <v>3319</v>
      </c>
      <c r="E57" s="93">
        <v>3296</v>
      </c>
      <c r="F57" s="96">
        <v>13179</v>
      </c>
      <c r="G57" s="93">
        <v>3321</v>
      </c>
      <c r="H57" s="93">
        <v>3515</v>
      </c>
      <c r="I57" s="93">
        <v>3453</v>
      </c>
      <c r="J57" s="93">
        <v>3710</v>
      </c>
      <c r="K57" s="96">
        <v>13999</v>
      </c>
      <c r="L57" s="93">
        <v>3798</v>
      </c>
      <c r="M57" s="93">
        <v>3522</v>
      </c>
      <c r="N57" s="93">
        <v>3746</v>
      </c>
      <c r="O57" s="93">
        <v>3474</v>
      </c>
      <c r="P57" s="96">
        <v>14541</v>
      </c>
      <c r="Q57" s="93">
        <v>3405</v>
      </c>
      <c r="R57" s="93">
        <v>2390</v>
      </c>
      <c r="S57" s="93">
        <v>3127</v>
      </c>
      <c r="T57" s="93">
        <v>3471</v>
      </c>
      <c r="U57" s="96">
        <v>12393</v>
      </c>
    </row>
    <row r="58" spans="1:21" ht="13.7" x14ac:dyDescent="0.4">
      <c r="A58" s="4"/>
      <c r="B58" s="4"/>
    </row>
    <row r="59" spans="1:21" ht="13.7" x14ac:dyDescent="0.4">
      <c r="A59" s="61" t="s">
        <v>84</v>
      </c>
    </row>
    <row r="60" spans="1:21" ht="13.7" x14ac:dyDescent="0.4">
      <c r="A60" s="62" t="s">
        <v>87</v>
      </c>
      <c r="B60" s="5"/>
    </row>
    <row r="61" spans="1:21" x14ac:dyDescent="0.4">
      <c r="A61" s="62" t="s">
        <v>83</v>
      </c>
    </row>
    <row r="62" spans="1:21" x14ac:dyDescent="0.4">
      <c r="A62" s="62" t="s">
        <v>142</v>
      </c>
    </row>
    <row r="63" spans="1:21" x14ac:dyDescent="0.4">
      <c r="A63" s="62"/>
    </row>
    <row r="64" spans="1:21" ht="13.7" x14ac:dyDescent="0.4">
      <c r="A64" s="60" t="s">
        <v>141</v>
      </c>
    </row>
  </sheetData>
  <phoneticPr fontId="0" type="noConversion"/>
  <hyperlinks>
    <hyperlink ref="A64" location="Title!A1" display="Return to Title and Contents" xr:uid="{00000000-0004-0000-0B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9_x000D_&amp;1#&amp;"Calibri"&amp;10&amp;K000000OFFICIAL</oddFooter>
  </headerFooter>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pageSetUpPr fitToPage="1"/>
  </sheetPr>
  <dimension ref="A1:V64"/>
  <sheetViews>
    <sheetView showGridLines="0" zoomScaleNormal="100" workbookViewId="0"/>
  </sheetViews>
  <sheetFormatPr defaultColWidth="9.1171875" defaultRowHeight="12.7" x14ac:dyDescent="0.4"/>
  <cols>
    <col min="1" max="1" width="34.1171875" style="24" customWidth="1"/>
    <col min="2" max="6" width="10.1171875" style="24" customWidth="1"/>
    <col min="7" max="7" width="9.1171875" style="24"/>
    <col min="8" max="11" width="10.1171875" style="24" customWidth="1"/>
    <col min="12" max="12" width="9.1171875" style="24"/>
    <col min="13" max="16" width="10.1171875" style="24" customWidth="1"/>
    <col min="17" max="17" width="9.1171875" style="24"/>
    <col min="18" max="21" width="10.1171875" style="24" customWidth="1"/>
    <col min="22" max="16384" width="9.1171875" style="24"/>
  </cols>
  <sheetData>
    <row r="1" spans="1:22" s="10" customFormat="1" ht="17.7" x14ac:dyDescent="0.55000000000000004">
      <c r="A1" s="103" t="s">
        <v>88</v>
      </c>
      <c r="G1" s="105"/>
      <c r="L1" s="105"/>
      <c r="Q1" s="105"/>
      <c r="U1" s="105" t="s">
        <v>128</v>
      </c>
    </row>
    <row r="2" spans="1:22" s="10" customFormat="1" ht="17.7" x14ac:dyDescent="0.55000000000000004">
      <c r="G2" s="105"/>
      <c r="L2" s="105"/>
      <c r="Q2" s="105"/>
      <c r="U2" s="105" t="s">
        <v>152</v>
      </c>
    </row>
    <row r="3" spans="1:22" s="10" customFormat="1" ht="20.350000000000001" x14ac:dyDescent="0.55000000000000004">
      <c r="A3" s="104" t="s">
        <v>150</v>
      </c>
      <c r="B3" s="104"/>
      <c r="C3" s="104"/>
      <c r="D3" s="104"/>
      <c r="E3" s="104"/>
      <c r="F3" s="104"/>
      <c r="G3" s="104"/>
      <c r="H3" s="104"/>
      <c r="I3" s="104"/>
      <c r="J3" s="104"/>
      <c r="K3" s="104"/>
      <c r="L3" s="104"/>
      <c r="M3" s="104"/>
      <c r="N3" s="104"/>
      <c r="O3" s="104"/>
      <c r="P3" s="104"/>
      <c r="Q3" s="104"/>
      <c r="R3" s="104"/>
      <c r="S3" s="104"/>
      <c r="T3" s="104"/>
      <c r="U3" s="104"/>
      <c r="V3" s="104"/>
    </row>
    <row r="4" spans="1:22" ht="16.350000000000001" x14ac:dyDescent="0.5">
      <c r="A4" s="106" t="s">
        <v>5</v>
      </c>
    </row>
    <row r="5" spans="1:22" ht="12.75" customHeight="1" x14ac:dyDescent="0.4">
      <c r="C5" s="41"/>
      <c r="D5" s="41"/>
      <c r="E5" s="41"/>
      <c r="F5" s="41"/>
      <c r="G5" s="41"/>
      <c r="H5" s="41"/>
      <c r="I5" s="49"/>
      <c r="J5" s="49"/>
      <c r="K5" s="49"/>
      <c r="L5" s="49"/>
      <c r="M5" s="49"/>
      <c r="N5" s="49"/>
      <c r="O5" s="49"/>
      <c r="P5" s="49"/>
      <c r="Q5" s="49"/>
      <c r="R5" s="49"/>
      <c r="S5" s="49"/>
      <c r="T5" s="49"/>
      <c r="U5" s="49"/>
      <c r="V5" s="49"/>
    </row>
    <row r="6" spans="1:22" x14ac:dyDescent="0.4">
      <c r="A6" s="85" t="s">
        <v>29</v>
      </c>
      <c r="B6" s="63" t="s">
        <v>110</v>
      </c>
      <c r="C6" s="63" t="s">
        <v>111</v>
      </c>
      <c r="D6" s="63" t="s">
        <v>112</v>
      </c>
      <c r="E6" s="63" t="s">
        <v>113</v>
      </c>
      <c r="F6" s="63" t="s">
        <v>114</v>
      </c>
      <c r="G6" s="64" t="s">
        <v>115</v>
      </c>
      <c r="H6" s="64" t="s">
        <v>116</v>
      </c>
      <c r="I6" s="64" t="s">
        <v>117</v>
      </c>
      <c r="J6" s="64" t="s">
        <v>118</v>
      </c>
      <c r="K6" s="63" t="s">
        <v>145</v>
      </c>
      <c r="L6" s="64" t="s">
        <v>120</v>
      </c>
      <c r="M6" s="64" t="s">
        <v>121</v>
      </c>
      <c r="N6" s="64" t="s">
        <v>122</v>
      </c>
      <c r="O6" s="64" t="s">
        <v>123</v>
      </c>
      <c r="P6" s="63" t="s">
        <v>146</v>
      </c>
      <c r="Q6" s="64" t="s">
        <v>125</v>
      </c>
      <c r="R6" s="64" t="s">
        <v>126</v>
      </c>
      <c r="S6" s="64" t="s">
        <v>127</v>
      </c>
      <c r="T6" s="64" t="s">
        <v>128</v>
      </c>
      <c r="U6" s="63" t="s">
        <v>147</v>
      </c>
    </row>
    <row r="7" spans="1:22" ht="20.100000000000001" customHeight="1" x14ac:dyDescent="0.45">
      <c r="A7" s="89" t="s">
        <v>31</v>
      </c>
      <c r="B7" s="40"/>
      <c r="C7" s="40"/>
      <c r="D7" s="40"/>
      <c r="E7" s="40"/>
      <c r="F7" s="40"/>
      <c r="G7" s="62"/>
      <c r="H7" s="62"/>
      <c r="I7" s="62"/>
      <c r="J7" s="62"/>
      <c r="K7" s="62"/>
      <c r="L7" s="62"/>
      <c r="M7" s="62"/>
      <c r="N7" s="62"/>
      <c r="O7" s="62"/>
      <c r="P7" s="62"/>
      <c r="Q7" s="62"/>
      <c r="R7" s="62"/>
      <c r="S7" s="62"/>
      <c r="T7" s="62"/>
      <c r="U7" s="62"/>
    </row>
    <row r="8" spans="1:22" ht="12.75" customHeight="1" x14ac:dyDescent="0.4">
      <c r="A8" s="72" t="s">
        <v>21</v>
      </c>
      <c r="B8" s="68">
        <v>385</v>
      </c>
      <c r="C8" s="68">
        <v>417</v>
      </c>
      <c r="D8" s="68">
        <v>446</v>
      </c>
      <c r="E8" s="68">
        <v>459</v>
      </c>
      <c r="F8" s="69">
        <v>1707</v>
      </c>
      <c r="G8" s="68">
        <v>397</v>
      </c>
      <c r="H8" s="68">
        <v>397</v>
      </c>
      <c r="I8" s="68">
        <v>405</v>
      </c>
      <c r="J8" s="68">
        <v>432</v>
      </c>
      <c r="K8" s="69">
        <v>1631</v>
      </c>
      <c r="L8" s="68">
        <v>461</v>
      </c>
      <c r="M8" s="68">
        <v>389</v>
      </c>
      <c r="N8" s="68">
        <v>426</v>
      </c>
      <c r="O8" s="68">
        <v>434</v>
      </c>
      <c r="P8" s="69">
        <v>1711</v>
      </c>
      <c r="Q8" s="68">
        <v>420</v>
      </c>
      <c r="R8" s="68">
        <v>412</v>
      </c>
      <c r="S8" s="68">
        <v>449</v>
      </c>
      <c r="T8" s="68">
        <v>470</v>
      </c>
      <c r="U8" s="69">
        <v>1750</v>
      </c>
    </row>
    <row r="9" spans="1:22" ht="12.75" customHeight="1" x14ac:dyDescent="0.4">
      <c r="A9" s="72" t="s">
        <v>22</v>
      </c>
      <c r="B9" s="68">
        <v>53</v>
      </c>
      <c r="C9" s="68">
        <v>46</v>
      </c>
      <c r="D9" s="68">
        <v>51</v>
      </c>
      <c r="E9" s="68">
        <v>44</v>
      </c>
      <c r="F9" s="69">
        <v>195</v>
      </c>
      <c r="G9" s="68">
        <v>36</v>
      </c>
      <c r="H9" s="68">
        <v>40</v>
      </c>
      <c r="I9" s="68">
        <v>42</v>
      </c>
      <c r="J9" s="68">
        <v>51</v>
      </c>
      <c r="K9" s="69">
        <v>168</v>
      </c>
      <c r="L9" s="68">
        <v>48</v>
      </c>
      <c r="M9" s="68">
        <v>44</v>
      </c>
      <c r="N9" s="68">
        <v>48</v>
      </c>
      <c r="O9" s="68">
        <v>44</v>
      </c>
      <c r="P9" s="69">
        <v>184</v>
      </c>
      <c r="Q9" s="68">
        <v>36</v>
      </c>
      <c r="R9" s="68">
        <v>25</v>
      </c>
      <c r="S9" s="68">
        <v>37</v>
      </c>
      <c r="T9" s="68">
        <v>42</v>
      </c>
      <c r="U9" s="69">
        <v>140</v>
      </c>
    </row>
    <row r="10" spans="1:22" ht="12.75" customHeight="1" x14ac:dyDescent="0.4">
      <c r="A10" s="72" t="s">
        <v>23</v>
      </c>
      <c r="B10" s="68">
        <v>186</v>
      </c>
      <c r="C10" s="68">
        <v>220</v>
      </c>
      <c r="D10" s="68">
        <v>204</v>
      </c>
      <c r="E10" s="68">
        <v>207</v>
      </c>
      <c r="F10" s="69">
        <v>818</v>
      </c>
      <c r="G10" s="68">
        <v>194</v>
      </c>
      <c r="H10" s="68">
        <v>229</v>
      </c>
      <c r="I10" s="68">
        <v>194</v>
      </c>
      <c r="J10" s="68">
        <v>202</v>
      </c>
      <c r="K10" s="69">
        <v>819</v>
      </c>
      <c r="L10" s="68">
        <v>198</v>
      </c>
      <c r="M10" s="68">
        <v>177</v>
      </c>
      <c r="N10" s="68">
        <v>166</v>
      </c>
      <c r="O10" s="68">
        <v>140</v>
      </c>
      <c r="P10" s="69">
        <v>681</v>
      </c>
      <c r="Q10" s="68">
        <v>155</v>
      </c>
      <c r="R10" s="68">
        <v>127</v>
      </c>
      <c r="S10" s="68">
        <v>151</v>
      </c>
      <c r="T10" s="68">
        <v>181</v>
      </c>
      <c r="U10" s="69">
        <v>614</v>
      </c>
    </row>
    <row r="11" spans="1:22" ht="12.75" customHeight="1" x14ac:dyDescent="0.4">
      <c r="A11" s="72" t="s">
        <v>24</v>
      </c>
      <c r="B11" s="68">
        <v>323</v>
      </c>
      <c r="C11" s="68">
        <v>287</v>
      </c>
      <c r="D11" s="68">
        <v>291</v>
      </c>
      <c r="E11" s="68">
        <v>250</v>
      </c>
      <c r="F11" s="69">
        <v>1151</v>
      </c>
      <c r="G11" s="68">
        <v>159</v>
      </c>
      <c r="H11" s="68">
        <v>313</v>
      </c>
      <c r="I11" s="68">
        <v>315</v>
      </c>
      <c r="J11" s="68">
        <v>241</v>
      </c>
      <c r="K11" s="69">
        <v>1028</v>
      </c>
      <c r="L11" s="68">
        <v>265</v>
      </c>
      <c r="M11" s="68">
        <v>335</v>
      </c>
      <c r="N11" s="68">
        <v>288</v>
      </c>
      <c r="O11" s="68">
        <v>295</v>
      </c>
      <c r="P11" s="69">
        <v>1184</v>
      </c>
      <c r="Q11" s="68">
        <v>235</v>
      </c>
      <c r="R11" s="68">
        <v>172</v>
      </c>
      <c r="S11" s="68">
        <v>168</v>
      </c>
      <c r="T11" s="68">
        <v>167</v>
      </c>
      <c r="U11" s="69">
        <v>743</v>
      </c>
    </row>
    <row r="12" spans="1:22" ht="12.75" customHeight="1" x14ac:dyDescent="0.4">
      <c r="A12" s="72" t="s">
        <v>25</v>
      </c>
      <c r="B12" s="68">
        <v>17</v>
      </c>
      <c r="C12" s="68">
        <v>19</v>
      </c>
      <c r="D12" s="68">
        <v>21</v>
      </c>
      <c r="E12" s="68">
        <v>20</v>
      </c>
      <c r="F12" s="69">
        <v>77</v>
      </c>
      <c r="G12" s="68">
        <v>20</v>
      </c>
      <c r="H12" s="68">
        <v>19</v>
      </c>
      <c r="I12" s="68">
        <v>19</v>
      </c>
      <c r="J12" s="68">
        <v>18</v>
      </c>
      <c r="K12" s="69">
        <v>76</v>
      </c>
      <c r="L12" s="68">
        <v>23</v>
      </c>
      <c r="M12" s="68">
        <v>23</v>
      </c>
      <c r="N12" s="68">
        <v>19</v>
      </c>
      <c r="O12" s="68">
        <v>21</v>
      </c>
      <c r="P12" s="69">
        <v>86</v>
      </c>
      <c r="Q12" s="68">
        <v>25</v>
      </c>
      <c r="R12" s="68">
        <v>23</v>
      </c>
      <c r="S12" s="68">
        <v>20</v>
      </c>
      <c r="T12" s="68">
        <v>18</v>
      </c>
      <c r="U12" s="69">
        <v>86</v>
      </c>
    </row>
    <row r="13" spans="1:22" ht="12.75" customHeight="1" x14ac:dyDescent="0.4">
      <c r="A13" s="72" t="s">
        <v>26</v>
      </c>
      <c r="B13" s="68">
        <v>1757</v>
      </c>
      <c r="C13" s="68">
        <v>1701</v>
      </c>
      <c r="D13" s="68">
        <v>1588</v>
      </c>
      <c r="E13" s="68">
        <v>1490</v>
      </c>
      <c r="F13" s="69">
        <v>6536</v>
      </c>
      <c r="G13" s="68">
        <v>1519</v>
      </c>
      <c r="H13" s="68">
        <v>1693</v>
      </c>
      <c r="I13" s="68">
        <v>1599</v>
      </c>
      <c r="J13" s="68">
        <v>1640</v>
      </c>
      <c r="K13" s="69">
        <v>6451</v>
      </c>
      <c r="L13" s="68">
        <v>1852</v>
      </c>
      <c r="M13" s="68">
        <v>1476</v>
      </c>
      <c r="N13" s="68">
        <v>1556</v>
      </c>
      <c r="O13" s="68">
        <v>1592</v>
      </c>
      <c r="P13" s="69">
        <v>6476</v>
      </c>
      <c r="Q13" s="68">
        <v>1560</v>
      </c>
      <c r="R13" s="68">
        <v>1569</v>
      </c>
      <c r="S13" s="68">
        <v>1549</v>
      </c>
      <c r="T13" s="68">
        <v>1704</v>
      </c>
      <c r="U13" s="69">
        <v>6382</v>
      </c>
    </row>
    <row r="14" spans="1:22" ht="12.75" customHeight="1" x14ac:dyDescent="0.4">
      <c r="A14" s="72" t="s">
        <v>27</v>
      </c>
      <c r="B14" s="68">
        <v>783</v>
      </c>
      <c r="C14" s="68">
        <v>789</v>
      </c>
      <c r="D14" s="68">
        <v>781</v>
      </c>
      <c r="E14" s="68">
        <v>796</v>
      </c>
      <c r="F14" s="69">
        <v>3148</v>
      </c>
      <c r="G14" s="68">
        <v>799</v>
      </c>
      <c r="H14" s="68">
        <v>826</v>
      </c>
      <c r="I14" s="68">
        <v>771</v>
      </c>
      <c r="J14" s="68">
        <v>784</v>
      </c>
      <c r="K14" s="69">
        <v>3180</v>
      </c>
      <c r="L14" s="68">
        <v>827</v>
      </c>
      <c r="M14" s="68">
        <v>784</v>
      </c>
      <c r="N14" s="68">
        <v>802</v>
      </c>
      <c r="O14" s="68">
        <v>753</v>
      </c>
      <c r="P14" s="69">
        <v>3166</v>
      </c>
      <c r="Q14" s="68">
        <v>750</v>
      </c>
      <c r="R14" s="68">
        <v>594</v>
      </c>
      <c r="S14" s="68">
        <v>683</v>
      </c>
      <c r="T14" s="68">
        <v>801</v>
      </c>
      <c r="U14" s="69">
        <v>2829</v>
      </c>
    </row>
    <row r="15" spans="1:22" ht="12.75" customHeight="1" x14ac:dyDescent="0.4">
      <c r="A15" s="72" t="s">
        <v>28</v>
      </c>
      <c r="B15" s="68">
        <v>2947</v>
      </c>
      <c r="C15" s="68">
        <v>2803</v>
      </c>
      <c r="D15" s="68">
        <v>2642</v>
      </c>
      <c r="E15" s="68">
        <v>3126</v>
      </c>
      <c r="F15" s="69">
        <v>11518</v>
      </c>
      <c r="G15" s="68">
        <v>2808</v>
      </c>
      <c r="H15" s="68">
        <v>2621</v>
      </c>
      <c r="I15" s="68">
        <v>2615</v>
      </c>
      <c r="J15" s="68">
        <v>2753</v>
      </c>
      <c r="K15" s="69">
        <v>10797</v>
      </c>
      <c r="L15" s="68">
        <v>2445</v>
      </c>
      <c r="M15" s="68">
        <v>2392</v>
      </c>
      <c r="N15" s="68">
        <v>2605</v>
      </c>
      <c r="O15" s="68">
        <v>2818</v>
      </c>
      <c r="P15" s="69">
        <v>10260</v>
      </c>
      <c r="Q15" s="68">
        <v>2366</v>
      </c>
      <c r="R15" s="68">
        <v>1394</v>
      </c>
      <c r="S15" s="68">
        <v>2031</v>
      </c>
      <c r="T15" s="68">
        <v>2537</v>
      </c>
      <c r="U15" s="69">
        <v>8328</v>
      </c>
    </row>
    <row r="16" spans="1:22" ht="12.75" customHeight="1" x14ac:dyDescent="0.4">
      <c r="A16" s="72" t="s">
        <v>1</v>
      </c>
      <c r="B16" s="68">
        <v>775</v>
      </c>
      <c r="C16" s="68">
        <v>809</v>
      </c>
      <c r="D16" s="68">
        <v>830</v>
      </c>
      <c r="E16" s="68">
        <v>934</v>
      </c>
      <c r="F16" s="69">
        <v>3347</v>
      </c>
      <c r="G16" s="68">
        <v>836</v>
      </c>
      <c r="H16" s="68">
        <v>841</v>
      </c>
      <c r="I16" s="68">
        <v>937</v>
      </c>
      <c r="J16" s="68">
        <v>918</v>
      </c>
      <c r="K16" s="69">
        <v>3532</v>
      </c>
      <c r="L16" s="68">
        <v>849</v>
      </c>
      <c r="M16" s="68">
        <v>800</v>
      </c>
      <c r="N16" s="68">
        <v>877</v>
      </c>
      <c r="O16" s="68">
        <v>875</v>
      </c>
      <c r="P16" s="69">
        <v>3400</v>
      </c>
      <c r="Q16" s="68">
        <v>773</v>
      </c>
      <c r="R16" s="68">
        <v>636</v>
      </c>
      <c r="S16" s="68">
        <v>766</v>
      </c>
      <c r="T16" s="68">
        <v>997</v>
      </c>
      <c r="U16" s="69">
        <v>3171</v>
      </c>
    </row>
    <row r="17" spans="1:22" ht="12.75" customHeight="1" x14ac:dyDescent="0.4">
      <c r="A17" s="72" t="s">
        <v>0</v>
      </c>
      <c r="B17" s="68">
        <v>92</v>
      </c>
      <c r="C17" s="68">
        <v>39</v>
      </c>
      <c r="D17" s="68">
        <v>33</v>
      </c>
      <c r="E17" s="68">
        <v>41</v>
      </c>
      <c r="F17" s="69">
        <v>205</v>
      </c>
      <c r="G17" s="68">
        <v>37</v>
      </c>
      <c r="H17" s="68">
        <v>42</v>
      </c>
      <c r="I17" s="68">
        <v>46</v>
      </c>
      <c r="J17" s="68">
        <v>57</v>
      </c>
      <c r="K17" s="69">
        <v>182</v>
      </c>
      <c r="L17" s="68">
        <v>47</v>
      </c>
      <c r="M17" s="68">
        <v>50</v>
      </c>
      <c r="N17" s="68">
        <v>51</v>
      </c>
      <c r="O17" s="68">
        <v>50</v>
      </c>
      <c r="P17" s="69">
        <v>197</v>
      </c>
      <c r="Q17" s="68">
        <v>39</v>
      </c>
      <c r="R17" s="68">
        <v>57</v>
      </c>
      <c r="S17" s="68">
        <v>53</v>
      </c>
      <c r="T17" s="68">
        <v>65</v>
      </c>
      <c r="U17" s="69">
        <v>215</v>
      </c>
    </row>
    <row r="18" spans="1:22" ht="15" x14ac:dyDescent="0.4">
      <c r="A18" s="94" t="s">
        <v>17</v>
      </c>
      <c r="B18" s="74">
        <v>7319</v>
      </c>
      <c r="C18" s="74">
        <v>7131</v>
      </c>
      <c r="D18" s="74">
        <v>6885</v>
      </c>
      <c r="E18" s="74">
        <v>7367</v>
      </c>
      <c r="F18" s="75">
        <v>28701</v>
      </c>
      <c r="G18" s="74">
        <v>6804</v>
      </c>
      <c r="H18" s="74">
        <v>7021</v>
      </c>
      <c r="I18" s="74">
        <v>6943</v>
      </c>
      <c r="J18" s="74">
        <v>7095</v>
      </c>
      <c r="K18" s="75">
        <v>27863</v>
      </c>
      <c r="L18" s="74">
        <v>7015</v>
      </c>
      <c r="M18" s="74">
        <v>6470</v>
      </c>
      <c r="N18" s="74">
        <v>6839</v>
      </c>
      <c r="O18" s="74">
        <v>7022</v>
      </c>
      <c r="P18" s="75">
        <v>27345</v>
      </c>
      <c r="Q18" s="74">
        <v>6358</v>
      </c>
      <c r="R18" s="74">
        <v>5009</v>
      </c>
      <c r="S18" s="74">
        <v>5908</v>
      </c>
      <c r="T18" s="74">
        <v>6982</v>
      </c>
      <c r="U18" s="75">
        <v>24257</v>
      </c>
    </row>
    <row r="19" spans="1:22" ht="12.75" customHeight="1" x14ac:dyDescent="0.4">
      <c r="A19" s="23"/>
      <c r="B19" s="40"/>
      <c r="C19" s="40"/>
      <c r="D19" s="40"/>
      <c r="E19" s="40"/>
      <c r="F19" s="40"/>
      <c r="G19" s="40"/>
      <c r="H19" s="40"/>
      <c r="I19" s="40"/>
      <c r="J19" s="40"/>
      <c r="K19" s="40"/>
      <c r="L19" s="40"/>
      <c r="M19" s="40"/>
      <c r="N19" s="40"/>
      <c r="O19" s="40"/>
      <c r="P19" s="40"/>
      <c r="Q19" s="40"/>
      <c r="R19" s="40"/>
      <c r="S19" s="40"/>
      <c r="T19" s="40"/>
      <c r="U19" s="40"/>
    </row>
    <row r="20" spans="1:22" ht="20.100000000000001" customHeight="1" x14ac:dyDescent="0.45">
      <c r="A20" s="89" t="s">
        <v>30</v>
      </c>
      <c r="B20" s="40"/>
      <c r="C20" s="40"/>
      <c r="D20" s="40"/>
      <c r="E20" s="40"/>
      <c r="F20" s="40"/>
      <c r="G20" s="40"/>
      <c r="H20" s="40"/>
      <c r="I20" s="40"/>
      <c r="J20" s="40"/>
      <c r="K20" s="40"/>
      <c r="L20" s="40"/>
      <c r="M20" s="40"/>
      <c r="N20" s="40"/>
      <c r="O20" s="40"/>
      <c r="P20" s="40"/>
      <c r="Q20" s="40"/>
      <c r="R20" s="40"/>
      <c r="S20" s="40"/>
      <c r="T20" s="40"/>
      <c r="U20" s="40"/>
    </row>
    <row r="21" spans="1:22" ht="12.75" customHeight="1" x14ac:dyDescent="0.4">
      <c r="A21" s="86" t="s">
        <v>21</v>
      </c>
      <c r="B21" s="68">
        <v>890</v>
      </c>
      <c r="C21" s="68">
        <v>908</v>
      </c>
      <c r="D21" s="68">
        <v>986</v>
      </c>
      <c r="E21" s="68">
        <v>1030</v>
      </c>
      <c r="F21" s="69">
        <v>3813</v>
      </c>
      <c r="G21" s="68">
        <v>927</v>
      </c>
      <c r="H21" s="68">
        <v>945</v>
      </c>
      <c r="I21" s="68">
        <v>952</v>
      </c>
      <c r="J21" s="68">
        <v>1039</v>
      </c>
      <c r="K21" s="69">
        <v>3863</v>
      </c>
      <c r="L21" s="68">
        <v>1015</v>
      </c>
      <c r="M21" s="68">
        <v>948</v>
      </c>
      <c r="N21" s="68">
        <v>970</v>
      </c>
      <c r="O21" s="68">
        <v>980</v>
      </c>
      <c r="P21" s="69">
        <v>3913</v>
      </c>
      <c r="Q21" s="68">
        <v>986</v>
      </c>
      <c r="R21" s="68">
        <v>930</v>
      </c>
      <c r="S21" s="68">
        <v>938</v>
      </c>
      <c r="T21" s="68">
        <v>965</v>
      </c>
      <c r="U21" s="69">
        <v>3819</v>
      </c>
    </row>
    <row r="22" spans="1:22" ht="12.75" customHeight="1" x14ac:dyDescent="0.4">
      <c r="A22" s="86" t="s">
        <v>22</v>
      </c>
      <c r="B22" s="68">
        <v>95</v>
      </c>
      <c r="C22" s="68">
        <v>126</v>
      </c>
      <c r="D22" s="68">
        <v>144</v>
      </c>
      <c r="E22" s="68">
        <v>164</v>
      </c>
      <c r="F22" s="69">
        <v>529</v>
      </c>
      <c r="G22" s="68">
        <v>123</v>
      </c>
      <c r="H22" s="68">
        <v>139</v>
      </c>
      <c r="I22" s="68">
        <v>150</v>
      </c>
      <c r="J22" s="68">
        <v>175</v>
      </c>
      <c r="K22" s="69">
        <v>588</v>
      </c>
      <c r="L22" s="68">
        <v>189</v>
      </c>
      <c r="M22" s="68">
        <v>132</v>
      </c>
      <c r="N22" s="68">
        <v>143</v>
      </c>
      <c r="O22" s="68">
        <v>154</v>
      </c>
      <c r="P22" s="69">
        <v>619</v>
      </c>
      <c r="Q22" s="68">
        <v>132</v>
      </c>
      <c r="R22" s="68">
        <v>147</v>
      </c>
      <c r="S22" s="68">
        <v>176</v>
      </c>
      <c r="T22" s="68">
        <v>184</v>
      </c>
      <c r="U22" s="69">
        <v>638</v>
      </c>
    </row>
    <row r="23" spans="1:22" ht="12.75" customHeight="1" x14ac:dyDescent="0.4">
      <c r="A23" s="86" t="s">
        <v>23</v>
      </c>
      <c r="B23" s="68">
        <v>208</v>
      </c>
      <c r="C23" s="68">
        <v>205</v>
      </c>
      <c r="D23" s="68">
        <v>202</v>
      </c>
      <c r="E23" s="68">
        <v>187</v>
      </c>
      <c r="F23" s="69">
        <v>801</v>
      </c>
      <c r="G23" s="68">
        <v>211</v>
      </c>
      <c r="H23" s="68">
        <v>225</v>
      </c>
      <c r="I23" s="68">
        <v>217</v>
      </c>
      <c r="J23" s="68">
        <v>216</v>
      </c>
      <c r="K23" s="69">
        <v>868</v>
      </c>
      <c r="L23" s="68">
        <v>232</v>
      </c>
      <c r="M23" s="68">
        <v>205</v>
      </c>
      <c r="N23" s="68">
        <v>213</v>
      </c>
      <c r="O23" s="68">
        <v>188</v>
      </c>
      <c r="P23" s="69">
        <v>838</v>
      </c>
      <c r="Q23" s="68">
        <v>204</v>
      </c>
      <c r="R23" s="68">
        <v>177</v>
      </c>
      <c r="S23" s="68">
        <v>221</v>
      </c>
      <c r="T23" s="68">
        <v>261</v>
      </c>
      <c r="U23" s="69">
        <v>864</v>
      </c>
    </row>
    <row r="24" spans="1:22" ht="12.75" customHeight="1" x14ac:dyDescent="0.4">
      <c r="A24" s="86" t="s">
        <v>24</v>
      </c>
      <c r="B24" s="68">
        <v>402</v>
      </c>
      <c r="C24" s="68">
        <v>463</v>
      </c>
      <c r="D24" s="68">
        <v>343</v>
      </c>
      <c r="E24" s="68">
        <v>473</v>
      </c>
      <c r="F24" s="69">
        <v>1680</v>
      </c>
      <c r="G24" s="68">
        <v>642</v>
      </c>
      <c r="H24" s="68">
        <v>735</v>
      </c>
      <c r="I24" s="68">
        <v>698</v>
      </c>
      <c r="J24" s="68">
        <v>680</v>
      </c>
      <c r="K24" s="69">
        <v>2755</v>
      </c>
      <c r="L24" s="68">
        <v>650</v>
      </c>
      <c r="M24" s="68">
        <v>439</v>
      </c>
      <c r="N24" s="68">
        <v>846</v>
      </c>
      <c r="O24" s="68">
        <v>895</v>
      </c>
      <c r="P24" s="69">
        <v>2830</v>
      </c>
      <c r="Q24" s="68">
        <v>1029</v>
      </c>
      <c r="R24" s="68">
        <v>405</v>
      </c>
      <c r="S24" s="68">
        <v>383</v>
      </c>
      <c r="T24" s="68">
        <v>398</v>
      </c>
      <c r="U24" s="69">
        <v>2216</v>
      </c>
    </row>
    <row r="25" spans="1:22" ht="12.75" customHeight="1" x14ac:dyDescent="0.4">
      <c r="A25" s="72" t="s">
        <v>25</v>
      </c>
      <c r="B25" s="68">
        <v>69</v>
      </c>
      <c r="C25" s="68">
        <v>66</v>
      </c>
      <c r="D25" s="68">
        <v>59</v>
      </c>
      <c r="E25" s="68">
        <v>69</v>
      </c>
      <c r="F25" s="69">
        <v>263</v>
      </c>
      <c r="G25" s="68">
        <v>55</v>
      </c>
      <c r="H25" s="68">
        <v>64</v>
      </c>
      <c r="I25" s="68">
        <v>60</v>
      </c>
      <c r="J25" s="68">
        <v>51</v>
      </c>
      <c r="K25" s="69">
        <v>230</v>
      </c>
      <c r="L25" s="68">
        <v>66</v>
      </c>
      <c r="M25" s="68">
        <v>60</v>
      </c>
      <c r="N25" s="68">
        <v>70</v>
      </c>
      <c r="O25" s="68">
        <v>66</v>
      </c>
      <c r="P25" s="69">
        <v>262</v>
      </c>
      <c r="Q25" s="68">
        <v>72</v>
      </c>
      <c r="R25" s="68">
        <v>67</v>
      </c>
      <c r="S25" s="68">
        <v>69</v>
      </c>
      <c r="T25" s="68">
        <v>76</v>
      </c>
      <c r="U25" s="69">
        <v>283</v>
      </c>
    </row>
    <row r="26" spans="1:22" ht="12.75" customHeight="1" x14ac:dyDescent="0.4">
      <c r="A26" s="86" t="s">
        <v>26</v>
      </c>
      <c r="B26" s="68">
        <v>1382</v>
      </c>
      <c r="C26" s="68">
        <v>1436</v>
      </c>
      <c r="D26" s="68">
        <v>1418</v>
      </c>
      <c r="E26" s="68">
        <v>1392</v>
      </c>
      <c r="F26" s="69">
        <v>5628</v>
      </c>
      <c r="G26" s="68">
        <v>1426</v>
      </c>
      <c r="H26" s="68">
        <v>1465</v>
      </c>
      <c r="I26" s="68">
        <v>1514</v>
      </c>
      <c r="J26" s="68">
        <v>1529</v>
      </c>
      <c r="K26" s="69">
        <v>5935</v>
      </c>
      <c r="L26" s="68">
        <v>1618</v>
      </c>
      <c r="M26" s="68">
        <v>1301</v>
      </c>
      <c r="N26" s="68">
        <v>1511</v>
      </c>
      <c r="O26" s="68">
        <v>1404</v>
      </c>
      <c r="P26" s="69">
        <v>5834</v>
      </c>
      <c r="Q26" s="68">
        <v>1259</v>
      </c>
      <c r="R26" s="68">
        <v>1160</v>
      </c>
      <c r="S26" s="68">
        <v>1393</v>
      </c>
      <c r="T26" s="68">
        <v>1644</v>
      </c>
      <c r="U26" s="69">
        <v>5457</v>
      </c>
    </row>
    <row r="27" spans="1:22" ht="12.75" customHeight="1" x14ac:dyDescent="0.4">
      <c r="A27" s="86" t="s">
        <v>27</v>
      </c>
      <c r="B27" s="68">
        <v>1251</v>
      </c>
      <c r="C27" s="68">
        <v>1271</v>
      </c>
      <c r="D27" s="68">
        <v>1338</v>
      </c>
      <c r="E27" s="68">
        <v>1254</v>
      </c>
      <c r="F27" s="69">
        <v>5114</v>
      </c>
      <c r="G27" s="68">
        <v>1311</v>
      </c>
      <c r="H27" s="68">
        <v>1374</v>
      </c>
      <c r="I27" s="68">
        <v>1372</v>
      </c>
      <c r="J27" s="68">
        <v>1368</v>
      </c>
      <c r="K27" s="69">
        <v>5425</v>
      </c>
      <c r="L27" s="68">
        <v>1439</v>
      </c>
      <c r="M27" s="68">
        <v>1441</v>
      </c>
      <c r="N27" s="68">
        <v>1299</v>
      </c>
      <c r="O27" s="68">
        <v>1244</v>
      </c>
      <c r="P27" s="69">
        <v>5423</v>
      </c>
      <c r="Q27" s="68">
        <v>1187</v>
      </c>
      <c r="R27" s="68">
        <v>968</v>
      </c>
      <c r="S27" s="68">
        <v>1253</v>
      </c>
      <c r="T27" s="68">
        <v>1337</v>
      </c>
      <c r="U27" s="69">
        <v>4745</v>
      </c>
    </row>
    <row r="28" spans="1:22" ht="12.75" customHeight="1" x14ac:dyDescent="0.4">
      <c r="A28" s="72" t="s">
        <v>28</v>
      </c>
      <c r="B28" s="68">
        <v>2933</v>
      </c>
      <c r="C28" s="68">
        <v>2710</v>
      </c>
      <c r="D28" s="68">
        <v>2920</v>
      </c>
      <c r="E28" s="68">
        <v>2959</v>
      </c>
      <c r="F28" s="69">
        <v>11521</v>
      </c>
      <c r="G28" s="68">
        <v>2921</v>
      </c>
      <c r="H28" s="68">
        <v>2848</v>
      </c>
      <c r="I28" s="68">
        <v>2858</v>
      </c>
      <c r="J28" s="68">
        <v>3076</v>
      </c>
      <c r="K28" s="69">
        <v>11703</v>
      </c>
      <c r="L28" s="68">
        <v>2955</v>
      </c>
      <c r="M28" s="68">
        <v>2658</v>
      </c>
      <c r="N28" s="68">
        <v>2688</v>
      </c>
      <c r="O28" s="68">
        <v>2715</v>
      </c>
      <c r="P28" s="69">
        <v>11016</v>
      </c>
      <c r="Q28" s="68">
        <v>2347</v>
      </c>
      <c r="R28" s="68">
        <v>1544</v>
      </c>
      <c r="S28" s="68">
        <v>2223</v>
      </c>
      <c r="T28" s="68">
        <v>2768</v>
      </c>
      <c r="U28" s="69">
        <v>8882</v>
      </c>
    </row>
    <row r="29" spans="1:22" ht="12.75" customHeight="1" x14ac:dyDescent="0.4">
      <c r="A29" s="86" t="s">
        <v>1</v>
      </c>
      <c r="B29" s="68">
        <v>1720</v>
      </c>
      <c r="C29" s="68">
        <v>1775</v>
      </c>
      <c r="D29" s="68">
        <v>1970</v>
      </c>
      <c r="E29" s="68">
        <v>1939</v>
      </c>
      <c r="F29" s="69">
        <v>7403</v>
      </c>
      <c r="G29" s="68">
        <v>1725</v>
      </c>
      <c r="H29" s="68">
        <v>1668</v>
      </c>
      <c r="I29" s="68">
        <v>1938</v>
      </c>
      <c r="J29" s="68">
        <v>2067</v>
      </c>
      <c r="K29" s="69">
        <v>7399</v>
      </c>
      <c r="L29" s="68">
        <v>1816</v>
      </c>
      <c r="M29" s="68">
        <v>1799</v>
      </c>
      <c r="N29" s="68">
        <v>2020</v>
      </c>
      <c r="O29" s="68">
        <v>1885</v>
      </c>
      <c r="P29" s="69">
        <v>7520</v>
      </c>
      <c r="Q29" s="68">
        <v>1531</v>
      </c>
      <c r="R29" s="68">
        <v>1145</v>
      </c>
      <c r="S29" s="68">
        <v>1809</v>
      </c>
      <c r="T29" s="68">
        <v>2007</v>
      </c>
      <c r="U29" s="69">
        <v>6491</v>
      </c>
    </row>
    <row r="30" spans="1:22" ht="12.75" customHeight="1" x14ac:dyDescent="0.4">
      <c r="A30" s="86" t="s">
        <v>0</v>
      </c>
      <c r="B30" s="68">
        <v>32</v>
      </c>
      <c r="C30" s="68">
        <v>15</v>
      </c>
      <c r="D30" s="68">
        <v>15</v>
      </c>
      <c r="E30" s="68">
        <v>9</v>
      </c>
      <c r="F30" s="69">
        <v>71</v>
      </c>
      <c r="G30" s="68">
        <v>9</v>
      </c>
      <c r="H30" s="68">
        <v>11</v>
      </c>
      <c r="I30" s="68">
        <v>11</v>
      </c>
      <c r="J30" s="68">
        <v>10</v>
      </c>
      <c r="K30" s="69">
        <v>42</v>
      </c>
      <c r="L30" s="68">
        <v>11</v>
      </c>
      <c r="M30" s="68">
        <v>7</v>
      </c>
      <c r="N30" s="68">
        <v>10</v>
      </c>
      <c r="O30" s="68">
        <v>1</v>
      </c>
      <c r="P30" s="69">
        <v>29</v>
      </c>
      <c r="Q30" s="68">
        <v>1</v>
      </c>
      <c r="R30" s="68">
        <v>1</v>
      </c>
      <c r="S30" s="68">
        <v>2</v>
      </c>
      <c r="T30" s="68">
        <v>4</v>
      </c>
      <c r="U30" s="69">
        <v>8</v>
      </c>
    </row>
    <row r="31" spans="1:22" ht="12.6" customHeight="1" x14ac:dyDescent="0.4">
      <c r="A31" s="95" t="s">
        <v>18</v>
      </c>
      <c r="B31" s="93">
        <v>8981</v>
      </c>
      <c r="C31" s="93">
        <v>8973</v>
      </c>
      <c r="D31" s="93">
        <v>9394</v>
      </c>
      <c r="E31" s="93">
        <v>9475</v>
      </c>
      <c r="F31" s="88">
        <v>36823</v>
      </c>
      <c r="G31" s="93">
        <v>9351</v>
      </c>
      <c r="H31" s="93">
        <v>9474</v>
      </c>
      <c r="I31" s="93">
        <v>9772</v>
      </c>
      <c r="J31" s="93">
        <v>10212</v>
      </c>
      <c r="K31" s="88">
        <v>38809</v>
      </c>
      <c r="L31" s="93">
        <v>9991</v>
      </c>
      <c r="M31" s="93">
        <v>8991</v>
      </c>
      <c r="N31" s="93">
        <v>9769</v>
      </c>
      <c r="O31" s="93">
        <v>9533</v>
      </c>
      <c r="P31" s="88">
        <v>38284</v>
      </c>
      <c r="Q31" s="93">
        <v>8747</v>
      </c>
      <c r="R31" s="93">
        <v>6545</v>
      </c>
      <c r="S31" s="93">
        <v>8466</v>
      </c>
      <c r="T31" s="93">
        <v>9644</v>
      </c>
      <c r="U31" s="88">
        <v>33402</v>
      </c>
    </row>
    <row r="32" spans="1:22" ht="12.75" customHeight="1" x14ac:dyDescent="0.4">
      <c r="A32" s="78"/>
      <c r="B32" s="78"/>
      <c r="C32" s="40"/>
      <c r="D32" s="40"/>
      <c r="E32" s="40"/>
      <c r="F32" s="40"/>
      <c r="G32" s="40"/>
      <c r="H32" s="62"/>
      <c r="I32" s="62"/>
      <c r="J32" s="62"/>
      <c r="K32" s="62"/>
      <c r="L32" s="62"/>
      <c r="M32" s="62"/>
      <c r="N32" s="62"/>
      <c r="O32" s="62"/>
      <c r="P32" s="62"/>
      <c r="Q32" s="62"/>
      <c r="R32" s="62"/>
      <c r="S32" s="62"/>
      <c r="T32" s="62"/>
      <c r="U32" s="62"/>
      <c r="V32" s="62"/>
    </row>
    <row r="33" spans="1:22" ht="12.75" customHeight="1" x14ac:dyDescent="0.4">
      <c r="A33" s="78"/>
      <c r="B33" s="78"/>
      <c r="C33" s="44"/>
      <c r="D33" s="44"/>
      <c r="E33" s="44"/>
      <c r="F33" s="44"/>
      <c r="G33" s="44"/>
      <c r="H33" s="44"/>
      <c r="I33" s="77"/>
      <c r="J33" s="77"/>
      <c r="K33" s="77"/>
      <c r="L33" s="77"/>
      <c r="M33" s="77"/>
      <c r="N33" s="77"/>
      <c r="O33" s="77"/>
      <c r="P33" s="77"/>
      <c r="Q33" s="77"/>
      <c r="R33" s="77"/>
      <c r="S33" s="77"/>
      <c r="T33" s="77"/>
      <c r="U33" s="77"/>
      <c r="V33" s="77"/>
    </row>
    <row r="34" spans="1:22" x14ac:dyDescent="0.4">
      <c r="A34" s="85" t="s">
        <v>29</v>
      </c>
      <c r="B34" s="63" t="s">
        <v>110</v>
      </c>
      <c r="C34" s="63" t="s">
        <v>111</v>
      </c>
      <c r="D34" s="63" t="s">
        <v>112</v>
      </c>
      <c r="E34" s="63" t="s">
        <v>113</v>
      </c>
      <c r="F34" s="63" t="s">
        <v>114</v>
      </c>
      <c r="G34" s="64" t="s">
        <v>115</v>
      </c>
      <c r="H34" s="64" t="s">
        <v>116</v>
      </c>
      <c r="I34" s="64" t="s">
        <v>117</v>
      </c>
      <c r="J34" s="64" t="s">
        <v>118</v>
      </c>
      <c r="K34" s="63" t="s">
        <v>145</v>
      </c>
      <c r="L34" s="64" t="s">
        <v>120</v>
      </c>
      <c r="M34" s="64" t="s">
        <v>121</v>
      </c>
      <c r="N34" s="64" t="s">
        <v>122</v>
      </c>
      <c r="O34" s="64" t="s">
        <v>123</v>
      </c>
      <c r="P34" s="63" t="s">
        <v>146</v>
      </c>
      <c r="Q34" s="64" t="s">
        <v>125</v>
      </c>
      <c r="R34" s="64" t="s">
        <v>126</v>
      </c>
      <c r="S34" s="64" t="s">
        <v>127</v>
      </c>
      <c r="T34" s="64" t="s">
        <v>128</v>
      </c>
      <c r="U34" s="63" t="s">
        <v>147</v>
      </c>
    </row>
    <row r="35" spans="1:22" ht="20.100000000000001" customHeight="1" x14ac:dyDescent="0.45">
      <c r="A35" s="90" t="s">
        <v>37</v>
      </c>
      <c r="B35" s="40"/>
      <c r="C35" s="40"/>
      <c r="D35" s="40"/>
      <c r="E35" s="40"/>
      <c r="F35" s="40"/>
      <c r="G35" s="62"/>
      <c r="H35" s="62"/>
      <c r="I35" s="62"/>
      <c r="J35" s="62"/>
      <c r="K35" s="62"/>
      <c r="L35" s="62"/>
      <c r="M35" s="62"/>
      <c r="N35" s="62"/>
      <c r="O35" s="62"/>
      <c r="P35" s="62"/>
      <c r="Q35" s="62"/>
      <c r="R35" s="62"/>
      <c r="S35" s="62"/>
      <c r="T35" s="62"/>
      <c r="U35" s="62"/>
    </row>
    <row r="36" spans="1:22" ht="12.75" customHeight="1" x14ac:dyDescent="0.4">
      <c r="A36" s="72" t="s">
        <v>33</v>
      </c>
      <c r="B36" s="68">
        <v>1142</v>
      </c>
      <c r="C36" s="68">
        <v>1244</v>
      </c>
      <c r="D36" s="68">
        <v>1131</v>
      </c>
      <c r="E36" s="68">
        <v>1213</v>
      </c>
      <c r="F36" s="69">
        <v>4730</v>
      </c>
      <c r="G36" s="68">
        <v>1073</v>
      </c>
      <c r="H36" s="68">
        <v>1131</v>
      </c>
      <c r="I36" s="68">
        <v>1197</v>
      </c>
      <c r="J36" s="68">
        <v>1193</v>
      </c>
      <c r="K36" s="69">
        <v>4593</v>
      </c>
      <c r="L36" s="68">
        <v>949</v>
      </c>
      <c r="M36" s="68">
        <v>988</v>
      </c>
      <c r="N36" s="68">
        <v>1125</v>
      </c>
      <c r="O36" s="68">
        <v>1375</v>
      </c>
      <c r="P36" s="69">
        <v>4437</v>
      </c>
      <c r="Q36" s="68">
        <v>1115</v>
      </c>
      <c r="R36" s="68">
        <v>878</v>
      </c>
      <c r="S36" s="68">
        <v>1114</v>
      </c>
      <c r="T36" s="68">
        <v>1251</v>
      </c>
      <c r="U36" s="69">
        <v>4358</v>
      </c>
    </row>
    <row r="37" spans="1:22" ht="12.75" customHeight="1" x14ac:dyDescent="0.4">
      <c r="A37" s="72" t="s">
        <v>71</v>
      </c>
      <c r="B37" s="68">
        <v>91</v>
      </c>
      <c r="C37" s="68">
        <v>100</v>
      </c>
      <c r="D37" s="68">
        <v>95</v>
      </c>
      <c r="E37" s="68">
        <v>98</v>
      </c>
      <c r="F37" s="69">
        <v>384</v>
      </c>
      <c r="G37" s="68">
        <v>99</v>
      </c>
      <c r="H37" s="68">
        <v>89</v>
      </c>
      <c r="I37" s="68">
        <v>94</v>
      </c>
      <c r="J37" s="68">
        <v>104</v>
      </c>
      <c r="K37" s="69">
        <v>385</v>
      </c>
      <c r="L37" s="68">
        <v>105</v>
      </c>
      <c r="M37" s="68">
        <v>93</v>
      </c>
      <c r="N37" s="68">
        <v>92</v>
      </c>
      <c r="O37" s="68">
        <v>100</v>
      </c>
      <c r="P37" s="69">
        <v>389</v>
      </c>
      <c r="Q37" s="68">
        <v>94</v>
      </c>
      <c r="R37" s="68">
        <v>73</v>
      </c>
      <c r="S37" s="68">
        <v>104</v>
      </c>
      <c r="T37" s="68">
        <v>113</v>
      </c>
      <c r="U37" s="69">
        <v>385</v>
      </c>
    </row>
    <row r="38" spans="1:22" ht="12.75" customHeight="1" x14ac:dyDescent="0.4">
      <c r="A38" s="72" t="s">
        <v>82</v>
      </c>
      <c r="B38" s="68">
        <v>3674</v>
      </c>
      <c r="C38" s="68">
        <v>3444</v>
      </c>
      <c r="D38" s="68">
        <v>3518</v>
      </c>
      <c r="E38" s="68">
        <v>3527</v>
      </c>
      <c r="F38" s="69">
        <v>14163</v>
      </c>
      <c r="G38" s="68">
        <v>3545</v>
      </c>
      <c r="H38" s="68">
        <v>3634</v>
      </c>
      <c r="I38" s="68">
        <v>3481</v>
      </c>
      <c r="J38" s="68">
        <v>3630</v>
      </c>
      <c r="K38" s="69">
        <v>14290</v>
      </c>
      <c r="L38" s="68">
        <v>3894</v>
      </c>
      <c r="M38" s="68">
        <v>3434</v>
      </c>
      <c r="N38" s="68">
        <v>3514</v>
      </c>
      <c r="O38" s="68">
        <v>3455</v>
      </c>
      <c r="P38" s="69">
        <v>14296</v>
      </c>
      <c r="Q38" s="68">
        <v>3314</v>
      </c>
      <c r="R38" s="68">
        <v>2605</v>
      </c>
      <c r="S38" s="68">
        <v>3089</v>
      </c>
      <c r="T38" s="68">
        <v>3519</v>
      </c>
      <c r="U38" s="69">
        <v>12526</v>
      </c>
    </row>
    <row r="39" spans="1:22" ht="12.75" customHeight="1" x14ac:dyDescent="0.4">
      <c r="A39" s="72" t="s">
        <v>35</v>
      </c>
      <c r="B39" s="68">
        <v>79</v>
      </c>
      <c r="C39" s="68">
        <v>72</v>
      </c>
      <c r="D39" s="68">
        <v>86</v>
      </c>
      <c r="E39" s="68">
        <v>113</v>
      </c>
      <c r="F39" s="69">
        <v>350</v>
      </c>
      <c r="G39" s="68">
        <v>85</v>
      </c>
      <c r="H39" s="68">
        <v>97</v>
      </c>
      <c r="I39" s="68">
        <v>88</v>
      </c>
      <c r="J39" s="68">
        <v>103</v>
      </c>
      <c r="K39" s="69">
        <v>374</v>
      </c>
      <c r="L39" s="68">
        <v>96</v>
      </c>
      <c r="M39" s="68">
        <v>104</v>
      </c>
      <c r="N39" s="68">
        <v>88</v>
      </c>
      <c r="O39" s="68">
        <v>104</v>
      </c>
      <c r="P39" s="69">
        <v>393</v>
      </c>
      <c r="Q39" s="68">
        <v>95</v>
      </c>
      <c r="R39" s="68">
        <v>74</v>
      </c>
      <c r="S39" s="68">
        <v>92</v>
      </c>
      <c r="T39" s="68">
        <v>105</v>
      </c>
      <c r="U39" s="69">
        <v>366</v>
      </c>
    </row>
    <row r="40" spans="1:22" ht="12.75" customHeight="1" x14ac:dyDescent="0.4">
      <c r="A40" s="72" t="s">
        <v>72</v>
      </c>
      <c r="B40" s="68">
        <v>766</v>
      </c>
      <c r="C40" s="68">
        <v>791</v>
      </c>
      <c r="D40" s="68">
        <v>683</v>
      </c>
      <c r="E40" s="68">
        <v>1005</v>
      </c>
      <c r="F40" s="69">
        <v>3245</v>
      </c>
      <c r="G40" s="68">
        <v>673</v>
      </c>
      <c r="H40" s="68">
        <v>678</v>
      </c>
      <c r="I40" s="68">
        <v>625</v>
      </c>
      <c r="J40" s="68">
        <v>595</v>
      </c>
      <c r="K40" s="69">
        <v>2570</v>
      </c>
      <c r="L40" s="68">
        <v>468</v>
      </c>
      <c r="M40" s="68">
        <v>437</v>
      </c>
      <c r="N40" s="68">
        <v>478</v>
      </c>
      <c r="O40" s="68">
        <v>487</v>
      </c>
      <c r="P40" s="69">
        <v>1870</v>
      </c>
      <c r="Q40" s="68">
        <v>387</v>
      </c>
      <c r="R40" s="68">
        <v>388</v>
      </c>
      <c r="S40" s="68">
        <v>366</v>
      </c>
      <c r="T40" s="68">
        <v>586</v>
      </c>
      <c r="U40" s="69">
        <v>1727</v>
      </c>
    </row>
    <row r="41" spans="1:22" ht="12.75" customHeight="1" x14ac:dyDescent="0.4">
      <c r="A41" s="72" t="s">
        <v>36</v>
      </c>
      <c r="B41" s="68">
        <v>1212</v>
      </c>
      <c r="C41" s="68">
        <v>1097</v>
      </c>
      <c r="D41" s="68">
        <v>1013</v>
      </c>
      <c r="E41" s="68">
        <v>1038</v>
      </c>
      <c r="F41" s="69">
        <v>4360</v>
      </c>
      <c r="G41" s="68">
        <v>979</v>
      </c>
      <c r="H41" s="68">
        <v>1036</v>
      </c>
      <c r="I41" s="68">
        <v>1131</v>
      </c>
      <c r="J41" s="68">
        <v>1137</v>
      </c>
      <c r="K41" s="69">
        <v>4283</v>
      </c>
      <c r="L41" s="68">
        <v>1161</v>
      </c>
      <c r="M41" s="68">
        <v>1036</v>
      </c>
      <c r="N41" s="68">
        <v>1232</v>
      </c>
      <c r="O41" s="68">
        <v>1182</v>
      </c>
      <c r="P41" s="69">
        <v>4611</v>
      </c>
      <c r="Q41" s="68">
        <v>1009</v>
      </c>
      <c r="R41" s="68">
        <v>748</v>
      </c>
      <c r="S41" s="68">
        <v>847</v>
      </c>
      <c r="T41" s="68">
        <v>1058</v>
      </c>
      <c r="U41" s="69">
        <v>3662</v>
      </c>
    </row>
    <row r="42" spans="1:22" ht="12.75" customHeight="1" x14ac:dyDescent="0.4">
      <c r="A42" s="72" t="s">
        <v>34</v>
      </c>
      <c r="B42" s="68">
        <v>96</v>
      </c>
      <c r="C42" s="68">
        <v>97</v>
      </c>
      <c r="D42" s="68">
        <v>104</v>
      </c>
      <c r="E42" s="68">
        <v>97</v>
      </c>
      <c r="F42" s="69">
        <v>394</v>
      </c>
      <c r="G42" s="68">
        <v>98</v>
      </c>
      <c r="H42" s="68">
        <v>97</v>
      </c>
      <c r="I42" s="68">
        <v>81</v>
      </c>
      <c r="J42" s="68">
        <v>93</v>
      </c>
      <c r="K42" s="69">
        <v>368</v>
      </c>
      <c r="L42" s="68">
        <v>98</v>
      </c>
      <c r="M42" s="68">
        <v>86</v>
      </c>
      <c r="N42" s="68">
        <v>96</v>
      </c>
      <c r="O42" s="68">
        <v>80</v>
      </c>
      <c r="P42" s="69">
        <v>360</v>
      </c>
      <c r="Q42" s="68">
        <v>77</v>
      </c>
      <c r="R42" s="68">
        <v>54</v>
      </c>
      <c r="S42" s="68">
        <v>65</v>
      </c>
      <c r="T42" s="68">
        <v>77</v>
      </c>
      <c r="U42" s="69">
        <v>274</v>
      </c>
    </row>
    <row r="43" spans="1:22" ht="12.75" customHeight="1" x14ac:dyDescent="0.4">
      <c r="A43" s="72" t="s">
        <v>73</v>
      </c>
      <c r="B43" s="68">
        <v>259</v>
      </c>
      <c r="C43" s="68">
        <v>287</v>
      </c>
      <c r="D43" s="68">
        <v>253</v>
      </c>
      <c r="E43" s="68">
        <v>276</v>
      </c>
      <c r="F43" s="69">
        <v>1075</v>
      </c>
      <c r="G43" s="68">
        <v>252</v>
      </c>
      <c r="H43" s="68">
        <v>260</v>
      </c>
      <c r="I43" s="68">
        <v>244</v>
      </c>
      <c r="J43" s="68">
        <v>239</v>
      </c>
      <c r="K43" s="69">
        <v>995</v>
      </c>
      <c r="L43" s="68">
        <v>242</v>
      </c>
      <c r="M43" s="68">
        <v>292</v>
      </c>
      <c r="N43" s="68">
        <v>214</v>
      </c>
      <c r="O43" s="68">
        <v>239</v>
      </c>
      <c r="P43" s="69">
        <v>988</v>
      </c>
      <c r="Q43" s="68">
        <v>267</v>
      </c>
      <c r="R43" s="68">
        <v>188</v>
      </c>
      <c r="S43" s="68">
        <v>231</v>
      </c>
      <c r="T43" s="68">
        <v>272</v>
      </c>
      <c r="U43" s="69">
        <v>959</v>
      </c>
    </row>
    <row r="44" spans="1:22" ht="12.75" customHeight="1" x14ac:dyDescent="0.4">
      <c r="A44" s="72" t="s">
        <v>85</v>
      </c>
      <c r="B44" s="68">
        <v>0</v>
      </c>
      <c r="C44" s="68">
        <v>0</v>
      </c>
      <c r="D44" s="68">
        <v>0</v>
      </c>
      <c r="E44" s="68">
        <v>0</v>
      </c>
      <c r="F44" s="69">
        <v>0</v>
      </c>
      <c r="G44" s="68">
        <v>1</v>
      </c>
      <c r="H44" s="68">
        <v>1</v>
      </c>
      <c r="I44" s="68">
        <v>2</v>
      </c>
      <c r="J44" s="68">
        <v>1</v>
      </c>
      <c r="K44" s="69">
        <v>4</v>
      </c>
      <c r="L44" s="68">
        <v>1</v>
      </c>
      <c r="M44" s="68">
        <v>1</v>
      </c>
      <c r="N44" s="68">
        <v>0</v>
      </c>
      <c r="O44" s="68">
        <v>0</v>
      </c>
      <c r="P44" s="69">
        <v>2</v>
      </c>
      <c r="Q44" s="68">
        <v>0</v>
      </c>
      <c r="R44" s="68">
        <v>0</v>
      </c>
      <c r="S44" s="68">
        <v>0</v>
      </c>
      <c r="T44" s="68">
        <v>0</v>
      </c>
      <c r="U44" s="69">
        <v>1</v>
      </c>
    </row>
    <row r="45" spans="1:22" ht="12.6" customHeight="1" x14ac:dyDescent="0.4">
      <c r="A45" s="94" t="s">
        <v>17</v>
      </c>
      <c r="B45" s="74">
        <v>7319</v>
      </c>
      <c r="C45" s="74">
        <v>7131</v>
      </c>
      <c r="D45" s="74">
        <v>6885</v>
      </c>
      <c r="E45" s="74">
        <v>7367</v>
      </c>
      <c r="F45" s="87">
        <v>28701</v>
      </c>
      <c r="G45" s="74">
        <v>6804</v>
      </c>
      <c r="H45" s="74">
        <v>7021</v>
      </c>
      <c r="I45" s="74">
        <v>6943</v>
      </c>
      <c r="J45" s="74">
        <v>7095</v>
      </c>
      <c r="K45" s="87">
        <v>27863</v>
      </c>
      <c r="L45" s="74">
        <v>7015</v>
      </c>
      <c r="M45" s="74">
        <v>6470</v>
      </c>
      <c r="N45" s="74">
        <v>6839</v>
      </c>
      <c r="O45" s="74">
        <v>7022</v>
      </c>
      <c r="P45" s="87">
        <v>27345</v>
      </c>
      <c r="Q45" s="74">
        <v>6358</v>
      </c>
      <c r="R45" s="74">
        <v>5009</v>
      </c>
      <c r="S45" s="74">
        <v>5908</v>
      </c>
      <c r="T45" s="74">
        <v>6982</v>
      </c>
      <c r="U45" s="87">
        <v>24257</v>
      </c>
    </row>
    <row r="46" spans="1:22" x14ac:dyDescent="0.4">
      <c r="A46" s="80"/>
      <c r="B46" s="40"/>
      <c r="C46" s="40"/>
      <c r="D46" s="40"/>
      <c r="E46" s="40"/>
      <c r="F46" s="40"/>
      <c r="G46" s="40"/>
      <c r="H46" s="40"/>
      <c r="I46" s="40"/>
      <c r="J46" s="40"/>
      <c r="K46" s="40"/>
      <c r="L46" s="40"/>
      <c r="M46" s="40"/>
      <c r="N46" s="40"/>
      <c r="O46" s="40"/>
      <c r="P46" s="40"/>
      <c r="Q46" s="40"/>
      <c r="R46" s="40"/>
      <c r="S46" s="40"/>
      <c r="T46" s="40"/>
      <c r="U46" s="40"/>
    </row>
    <row r="47" spans="1:22" ht="20.100000000000001" customHeight="1" x14ac:dyDescent="0.45">
      <c r="A47" s="91" t="s">
        <v>32</v>
      </c>
      <c r="B47" s="88"/>
      <c r="C47" s="88"/>
      <c r="D47" s="88"/>
      <c r="E47" s="88"/>
      <c r="F47" s="40"/>
      <c r="G47" s="88"/>
      <c r="H47" s="88"/>
      <c r="I47" s="88"/>
      <c r="J47" s="88"/>
      <c r="K47" s="40"/>
      <c r="L47" s="88"/>
      <c r="M47" s="88"/>
      <c r="N47" s="88"/>
      <c r="O47" s="88"/>
      <c r="P47" s="40"/>
      <c r="Q47" s="88"/>
      <c r="R47" s="88"/>
      <c r="S47" s="88"/>
      <c r="T47" s="88"/>
      <c r="U47" s="40"/>
    </row>
    <row r="48" spans="1:22" ht="12.75" customHeight="1" x14ac:dyDescent="0.4">
      <c r="A48" s="72" t="s">
        <v>33</v>
      </c>
      <c r="B48" s="68">
        <v>2198</v>
      </c>
      <c r="C48" s="68">
        <v>2254</v>
      </c>
      <c r="D48" s="68">
        <v>2502</v>
      </c>
      <c r="E48" s="68">
        <v>2343</v>
      </c>
      <c r="F48" s="69">
        <v>9297</v>
      </c>
      <c r="G48" s="68">
        <v>2231</v>
      </c>
      <c r="H48" s="68">
        <v>2155</v>
      </c>
      <c r="I48" s="68">
        <v>2539</v>
      </c>
      <c r="J48" s="68">
        <v>2570</v>
      </c>
      <c r="K48" s="69">
        <v>9496</v>
      </c>
      <c r="L48" s="68">
        <v>2319</v>
      </c>
      <c r="M48" s="68">
        <v>2229</v>
      </c>
      <c r="N48" s="68">
        <v>2493</v>
      </c>
      <c r="O48" s="68">
        <v>2160</v>
      </c>
      <c r="P48" s="69">
        <v>9200</v>
      </c>
      <c r="Q48" s="68">
        <v>1910</v>
      </c>
      <c r="R48" s="68">
        <v>1702</v>
      </c>
      <c r="S48" s="68">
        <v>2317</v>
      </c>
      <c r="T48" s="68">
        <v>2387</v>
      </c>
      <c r="U48" s="69">
        <v>8316</v>
      </c>
    </row>
    <row r="49" spans="1:21" ht="12.75" customHeight="1" x14ac:dyDescent="0.4">
      <c r="A49" s="72" t="s">
        <v>71</v>
      </c>
      <c r="B49" s="68">
        <v>155</v>
      </c>
      <c r="C49" s="68">
        <v>196</v>
      </c>
      <c r="D49" s="68">
        <v>128</v>
      </c>
      <c r="E49" s="68">
        <v>111</v>
      </c>
      <c r="F49" s="69">
        <v>590</v>
      </c>
      <c r="G49" s="68">
        <v>256</v>
      </c>
      <c r="H49" s="68">
        <v>194</v>
      </c>
      <c r="I49" s="68">
        <v>219</v>
      </c>
      <c r="J49" s="68">
        <v>171</v>
      </c>
      <c r="K49" s="69">
        <v>840</v>
      </c>
      <c r="L49" s="68">
        <v>213</v>
      </c>
      <c r="M49" s="68">
        <v>96</v>
      </c>
      <c r="N49" s="68">
        <v>147</v>
      </c>
      <c r="O49" s="68">
        <v>161</v>
      </c>
      <c r="P49" s="69">
        <v>616</v>
      </c>
      <c r="Q49" s="68">
        <v>143</v>
      </c>
      <c r="R49" s="68">
        <v>57</v>
      </c>
      <c r="S49" s="68">
        <v>123</v>
      </c>
      <c r="T49" s="68">
        <v>102</v>
      </c>
      <c r="U49" s="69">
        <v>426</v>
      </c>
    </row>
    <row r="50" spans="1:21" ht="12.75" customHeight="1" x14ac:dyDescent="0.4">
      <c r="A50" s="72" t="s">
        <v>82</v>
      </c>
      <c r="B50" s="68">
        <v>5076</v>
      </c>
      <c r="C50" s="68">
        <v>4916</v>
      </c>
      <c r="D50" s="68">
        <v>5281</v>
      </c>
      <c r="E50" s="68">
        <v>5346</v>
      </c>
      <c r="F50" s="69">
        <v>20619</v>
      </c>
      <c r="G50" s="68">
        <v>5346</v>
      </c>
      <c r="H50" s="68">
        <v>5397</v>
      </c>
      <c r="I50" s="68">
        <v>5257</v>
      </c>
      <c r="J50" s="68">
        <v>5624</v>
      </c>
      <c r="K50" s="69">
        <v>21623</v>
      </c>
      <c r="L50" s="68">
        <v>5723</v>
      </c>
      <c r="M50" s="68">
        <v>5211</v>
      </c>
      <c r="N50" s="68">
        <v>5297</v>
      </c>
      <c r="O50" s="68">
        <v>5418</v>
      </c>
      <c r="P50" s="69">
        <v>21650</v>
      </c>
      <c r="Q50" s="68">
        <v>4701</v>
      </c>
      <c r="R50" s="68">
        <v>3484</v>
      </c>
      <c r="S50" s="68">
        <v>4589</v>
      </c>
      <c r="T50" s="68">
        <v>5520</v>
      </c>
      <c r="U50" s="69">
        <v>18294</v>
      </c>
    </row>
    <row r="51" spans="1:21" ht="12.75" customHeight="1" x14ac:dyDescent="0.4">
      <c r="A51" s="72" t="s">
        <v>35</v>
      </c>
      <c r="B51" s="68">
        <v>98</v>
      </c>
      <c r="C51" s="68">
        <v>101</v>
      </c>
      <c r="D51" s="68">
        <v>108</v>
      </c>
      <c r="E51" s="68">
        <v>104</v>
      </c>
      <c r="F51" s="69">
        <v>410</v>
      </c>
      <c r="G51" s="68">
        <v>97</v>
      </c>
      <c r="H51" s="68">
        <v>107</v>
      </c>
      <c r="I51" s="68">
        <v>118</v>
      </c>
      <c r="J51" s="68">
        <v>102</v>
      </c>
      <c r="K51" s="69">
        <v>423</v>
      </c>
      <c r="L51" s="68">
        <v>114</v>
      </c>
      <c r="M51" s="68">
        <v>106</v>
      </c>
      <c r="N51" s="68">
        <v>124</v>
      </c>
      <c r="O51" s="68">
        <v>107</v>
      </c>
      <c r="P51" s="69">
        <v>452</v>
      </c>
      <c r="Q51" s="68">
        <v>106</v>
      </c>
      <c r="R51" s="68">
        <v>114</v>
      </c>
      <c r="S51" s="68">
        <v>106</v>
      </c>
      <c r="T51" s="68">
        <v>111</v>
      </c>
      <c r="U51" s="69">
        <v>437</v>
      </c>
    </row>
    <row r="52" spans="1:21" ht="12.75" customHeight="1" x14ac:dyDescent="0.4">
      <c r="A52" s="72" t="s">
        <v>72</v>
      </c>
      <c r="B52" s="68">
        <v>241</v>
      </c>
      <c r="C52" s="68">
        <v>281</v>
      </c>
      <c r="D52" s="68">
        <v>237</v>
      </c>
      <c r="E52" s="68">
        <v>334</v>
      </c>
      <c r="F52" s="69">
        <v>1092</v>
      </c>
      <c r="G52" s="68">
        <v>265</v>
      </c>
      <c r="H52" s="68">
        <v>439</v>
      </c>
      <c r="I52" s="68">
        <v>422</v>
      </c>
      <c r="J52" s="68">
        <v>411</v>
      </c>
      <c r="K52" s="69">
        <v>1537</v>
      </c>
      <c r="L52" s="68">
        <v>241</v>
      </c>
      <c r="M52" s="68">
        <v>228</v>
      </c>
      <c r="N52" s="68">
        <v>307</v>
      </c>
      <c r="O52" s="68">
        <v>281</v>
      </c>
      <c r="P52" s="69">
        <v>1057</v>
      </c>
      <c r="Q52" s="68">
        <v>323</v>
      </c>
      <c r="R52" s="68">
        <v>157</v>
      </c>
      <c r="S52" s="68">
        <v>133</v>
      </c>
      <c r="T52" s="68">
        <v>168</v>
      </c>
      <c r="U52" s="69">
        <v>782</v>
      </c>
    </row>
    <row r="53" spans="1:21" ht="12.75" customHeight="1" x14ac:dyDescent="0.4">
      <c r="A53" s="72" t="s">
        <v>36</v>
      </c>
      <c r="B53" s="68">
        <v>757</v>
      </c>
      <c r="C53" s="68">
        <v>771</v>
      </c>
      <c r="D53" s="68">
        <v>677</v>
      </c>
      <c r="E53" s="68">
        <v>750</v>
      </c>
      <c r="F53" s="69">
        <v>2956</v>
      </c>
      <c r="G53" s="68">
        <v>742</v>
      </c>
      <c r="H53" s="68">
        <v>710</v>
      </c>
      <c r="I53" s="68">
        <v>712</v>
      </c>
      <c r="J53" s="68">
        <v>823</v>
      </c>
      <c r="K53" s="69">
        <v>2987</v>
      </c>
      <c r="L53" s="68">
        <v>930</v>
      </c>
      <c r="M53" s="68">
        <v>639</v>
      </c>
      <c r="N53" s="68">
        <v>860</v>
      </c>
      <c r="O53" s="68">
        <v>884</v>
      </c>
      <c r="P53" s="69">
        <v>3313</v>
      </c>
      <c r="Q53" s="68">
        <v>1020</v>
      </c>
      <c r="R53" s="68">
        <v>687</v>
      </c>
      <c r="S53" s="68">
        <v>679</v>
      </c>
      <c r="T53" s="68">
        <v>773</v>
      </c>
      <c r="U53" s="69">
        <v>3158</v>
      </c>
    </row>
    <row r="54" spans="1:21" ht="12.75" customHeight="1" x14ac:dyDescent="0.4">
      <c r="A54" s="72" t="s">
        <v>34</v>
      </c>
      <c r="B54" s="68">
        <v>97</v>
      </c>
      <c r="C54" s="68">
        <v>85</v>
      </c>
      <c r="D54" s="68">
        <v>100</v>
      </c>
      <c r="E54" s="68">
        <v>104</v>
      </c>
      <c r="F54" s="69">
        <v>386</v>
      </c>
      <c r="G54" s="68">
        <v>88</v>
      </c>
      <c r="H54" s="68">
        <v>108</v>
      </c>
      <c r="I54" s="68">
        <v>102</v>
      </c>
      <c r="J54" s="68">
        <v>118</v>
      </c>
      <c r="K54" s="69">
        <v>416</v>
      </c>
      <c r="L54" s="68">
        <v>74</v>
      </c>
      <c r="M54" s="68">
        <v>113</v>
      </c>
      <c r="N54" s="68">
        <v>136</v>
      </c>
      <c r="O54" s="68">
        <v>85</v>
      </c>
      <c r="P54" s="69">
        <v>408</v>
      </c>
      <c r="Q54" s="68">
        <v>76</v>
      </c>
      <c r="R54" s="68">
        <v>62</v>
      </c>
      <c r="S54" s="68">
        <v>101</v>
      </c>
      <c r="T54" s="68">
        <v>92</v>
      </c>
      <c r="U54" s="69">
        <v>331</v>
      </c>
    </row>
    <row r="55" spans="1:21" ht="12.75" customHeight="1" x14ac:dyDescent="0.4">
      <c r="A55" s="72" t="s">
        <v>73</v>
      </c>
      <c r="B55" s="68">
        <v>359</v>
      </c>
      <c r="C55" s="68">
        <v>368</v>
      </c>
      <c r="D55" s="68">
        <v>362</v>
      </c>
      <c r="E55" s="68">
        <v>383</v>
      </c>
      <c r="F55" s="69">
        <v>1472</v>
      </c>
      <c r="G55" s="68">
        <v>325</v>
      </c>
      <c r="H55" s="68">
        <v>365</v>
      </c>
      <c r="I55" s="68">
        <v>403</v>
      </c>
      <c r="J55" s="68">
        <v>394</v>
      </c>
      <c r="K55" s="69">
        <v>1487</v>
      </c>
      <c r="L55" s="68">
        <v>377</v>
      </c>
      <c r="M55" s="68">
        <v>369</v>
      </c>
      <c r="N55" s="68">
        <v>404</v>
      </c>
      <c r="O55" s="68">
        <v>438</v>
      </c>
      <c r="P55" s="69">
        <v>1588</v>
      </c>
      <c r="Q55" s="68">
        <v>467</v>
      </c>
      <c r="R55" s="68">
        <v>282</v>
      </c>
      <c r="S55" s="68">
        <v>418</v>
      </c>
      <c r="T55" s="68">
        <v>491</v>
      </c>
      <c r="U55" s="69">
        <v>1658</v>
      </c>
    </row>
    <row r="56" spans="1:21" ht="12.75" customHeight="1" x14ac:dyDescent="0.4">
      <c r="A56" s="72" t="s">
        <v>85</v>
      </c>
      <c r="B56" s="68" t="s">
        <v>124</v>
      </c>
      <c r="C56" s="68" t="s">
        <v>124</v>
      </c>
      <c r="D56" s="68" t="s">
        <v>124</v>
      </c>
      <c r="E56" s="68" t="s">
        <v>124</v>
      </c>
      <c r="F56" s="69" t="s">
        <v>124</v>
      </c>
      <c r="G56" s="68" t="s">
        <v>124</v>
      </c>
      <c r="H56" s="68" t="s">
        <v>124</v>
      </c>
      <c r="I56" s="68" t="s">
        <v>124</v>
      </c>
      <c r="J56" s="68" t="s">
        <v>124</v>
      </c>
      <c r="K56" s="69" t="s">
        <v>124</v>
      </c>
      <c r="L56" s="68" t="s">
        <v>124</v>
      </c>
      <c r="M56" s="68" t="s">
        <v>124</v>
      </c>
      <c r="N56" s="68" t="s">
        <v>124</v>
      </c>
      <c r="O56" s="68" t="s">
        <v>124</v>
      </c>
      <c r="P56" s="69" t="s">
        <v>124</v>
      </c>
      <c r="Q56" s="68" t="s">
        <v>124</v>
      </c>
      <c r="R56" s="68" t="s">
        <v>124</v>
      </c>
      <c r="S56" s="68" t="s">
        <v>124</v>
      </c>
      <c r="T56" s="68" t="s">
        <v>124</v>
      </c>
      <c r="U56" s="69" t="s">
        <v>124</v>
      </c>
    </row>
    <row r="57" spans="1:21" ht="15" x14ac:dyDescent="0.4">
      <c r="A57" s="95" t="s">
        <v>18</v>
      </c>
      <c r="B57" s="93">
        <v>8981</v>
      </c>
      <c r="C57" s="93">
        <v>8973</v>
      </c>
      <c r="D57" s="93">
        <v>9394</v>
      </c>
      <c r="E57" s="93">
        <v>9475</v>
      </c>
      <c r="F57" s="96">
        <v>36823</v>
      </c>
      <c r="G57" s="93">
        <v>9351</v>
      </c>
      <c r="H57" s="93">
        <v>9474</v>
      </c>
      <c r="I57" s="93">
        <v>9772</v>
      </c>
      <c r="J57" s="93">
        <v>10212</v>
      </c>
      <c r="K57" s="96">
        <v>38809</v>
      </c>
      <c r="L57" s="93">
        <v>9991</v>
      </c>
      <c r="M57" s="93">
        <v>8991</v>
      </c>
      <c r="N57" s="93">
        <v>9769</v>
      </c>
      <c r="O57" s="93">
        <v>9533</v>
      </c>
      <c r="P57" s="96">
        <v>38284</v>
      </c>
      <c r="Q57" s="93">
        <v>8747</v>
      </c>
      <c r="R57" s="93">
        <v>6545</v>
      </c>
      <c r="S57" s="93">
        <v>8466</v>
      </c>
      <c r="T57" s="93">
        <v>9644</v>
      </c>
      <c r="U57" s="96">
        <v>33402</v>
      </c>
    </row>
    <row r="58" spans="1:21" ht="13.7" x14ac:dyDescent="0.4">
      <c r="A58" s="4"/>
      <c r="B58" s="4"/>
    </row>
    <row r="59" spans="1:21" ht="13.7" x14ac:dyDescent="0.4">
      <c r="A59" s="61" t="s">
        <v>84</v>
      </c>
    </row>
    <row r="60" spans="1:21" ht="13.7" x14ac:dyDescent="0.4">
      <c r="A60" s="62" t="s">
        <v>87</v>
      </c>
      <c r="B60" s="5"/>
    </row>
    <row r="61" spans="1:21" x14ac:dyDescent="0.4">
      <c r="A61" s="62" t="s">
        <v>83</v>
      </c>
    </row>
    <row r="62" spans="1:21" x14ac:dyDescent="0.4">
      <c r="A62" s="62" t="s">
        <v>142</v>
      </c>
    </row>
    <row r="63" spans="1:21" x14ac:dyDescent="0.4">
      <c r="A63" s="62"/>
    </row>
    <row r="64" spans="1:21" ht="13.7" x14ac:dyDescent="0.4">
      <c r="A64" s="60" t="s">
        <v>141</v>
      </c>
    </row>
  </sheetData>
  <phoneticPr fontId="0" type="noConversion"/>
  <hyperlinks>
    <hyperlink ref="A64" location="Title!A1" display="Return to Title and Contents" xr:uid="{00000000-0004-0000-0C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10_x000D_&amp;1#&amp;"Calibri"&amp;10&amp;K000000OFFICIAL</oddFooter>
  </headerFooter>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fitToPage="1"/>
  </sheetPr>
  <dimension ref="A1:V64"/>
  <sheetViews>
    <sheetView showGridLines="0" zoomScaleNormal="100" workbookViewId="0"/>
  </sheetViews>
  <sheetFormatPr defaultColWidth="9.1171875" defaultRowHeight="12.7" x14ac:dyDescent="0.4"/>
  <cols>
    <col min="1" max="1" width="34.1171875" style="24" customWidth="1"/>
    <col min="2" max="6" width="10.1171875" style="24" customWidth="1"/>
    <col min="7" max="7" width="9.1171875" style="24"/>
    <col min="8" max="11" width="10.1171875" style="24" customWidth="1"/>
    <col min="12" max="12" width="9.1171875" style="24"/>
    <col min="13" max="16" width="10.1171875" style="24" customWidth="1"/>
    <col min="17" max="17" width="9.1171875" style="24"/>
    <col min="18" max="21" width="10.1171875" style="24" customWidth="1"/>
    <col min="22" max="16384" width="9.1171875" style="24"/>
  </cols>
  <sheetData>
    <row r="1" spans="1:22" s="10" customFormat="1" ht="17.7" x14ac:dyDescent="0.55000000000000004">
      <c r="A1" s="103" t="s">
        <v>88</v>
      </c>
      <c r="G1" s="105"/>
      <c r="L1" s="105"/>
      <c r="Q1" s="105"/>
      <c r="U1" s="105" t="s">
        <v>128</v>
      </c>
    </row>
    <row r="2" spans="1:22" s="10" customFormat="1" ht="17.7" x14ac:dyDescent="0.55000000000000004">
      <c r="G2" s="105"/>
      <c r="L2" s="105"/>
      <c r="Q2" s="105"/>
      <c r="U2" s="105" t="s">
        <v>152</v>
      </c>
    </row>
    <row r="3" spans="1:22" s="10" customFormat="1" ht="20.350000000000001" x14ac:dyDescent="0.55000000000000004">
      <c r="A3" s="104" t="s">
        <v>150</v>
      </c>
      <c r="B3" s="104"/>
      <c r="C3" s="104"/>
      <c r="D3" s="104"/>
      <c r="E3" s="104"/>
      <c r="F3" s="104"/>
      <c r="G3" s="104"/>
      <c r="H3" s="104"/>
      <c r="I3" s="104"/>
      <c r="J3" s="104"/>
      <c r="K3" s="104"/>
      <c r="L3" s="104"/>
      <c r="M3" s="104"/>
      <c r="N3" s="104"/>
      <c r="O3" s="104"/>
      <c r="P3" s="104"/>
      <c r="Q3" s="104"/>
      <c r="R3" s="104"/>
      <c r="S3" s="104"/>
      <c r="T3" s="104"/>
      <c r="U3" s="104"/>
      <c r="V3" s="104"/>
    </row>
    <row r="4" spans="1:22" ht="16.350000000000001" x14ac:dyDescent="0.5">
      <c r="A4" s="107" t="s">
        <v>81</v>
      </c>
    </row>
    <row r="5" spans="1:22" ht="12.75" customHeight="1" x14ac:dyDescent="0.4">
      <c r="C5" s="30"/>
      <c r="D5" s="30"/>
      <c r="E5" s="30"/>
      <c r="F5" s="30"/>
      <c r="G5" s="30"/>
      <c r="H5" s="41"/>
      <c r="I5" s="49"/>
      <c r="J5" s="49"/>
      <c r="K5" s="49"/>
      <c r="L5" s="49"/>
      <c r="M5" s="49"/>
      <c r="N5" s="49"/>
      <c r="O5" s="49"/>
      <c r="P5" s="49"/>
      <c r="Q5" s="49"/>
      <c r="R5" s="49"/>
      <c r="S5" s="49"/>
      <c r="T5" s="49"/>
      <c r="U5" s="49"/>
      <c r="V5" s="49"/>
    </row>
    <row r="6" spans="1:22" x14ac:dyDescent="0.4">
      <c r="A6" s="85" t="s">
        <v>29</v>
      </c>
      <c r="B6" s="63" t="s">
        <v>110</v>
      </c>
      <c r="C6" s="63" t="s">
        <v>111</v>
      </c>
      <c r="D6" s="63" t="s">
        <v>112</v>
      </c>
      <c r="E6" s="63" t="s">
        <v>113</v>
      </c>
      <c r="F6" s="63" t="s">
        <v>114</v>
      </c>
      <c r="G6" s="64" t="s">
        <v>115</v>
      </c>
      <c r="H6" s="64" t="s">
        <v>116</v>
      </c>
      <c r="I6" s="64" t="s">
        <v>117</v>
      </c>
      <c r="J6" s="64" t="s">
        <v>118</v>
      </c>
      <c r="K6" s="63" t="s">
        <v>145</v>
      </c>
      <c r="L6" s="64" t="s">
        <v>120</v>
      </c>
      <c r="M6" s="64" t="s">
        <v>121</v>
      </c>
      <c r="N6" s="64" t="s">
        <v>122</v>
      </c>
      <c r="O6" s="64" t="s">
        <v>123</v>
      </c>
      <c r="P6" s="63" t="s">
        <v>146</v>
      </c>
      <c r="Q6" s="64" t="s">
        <v>125</v>
      </c>
      <c r="R6" s="64" t="s">
        <v>126</v>
      </c>
      <c r="S6" s="64" t="s">
        <v>127</v>
      </c>
      <c r="T6" s="64" t="s">
        <v>128</v>
      </c>
      <c r="U6" s="63" t="s">
        <v>147</v>
      </c>
    </row>
    <row r="7" spans="1:22" ht="20.100000000000001" customHeight="1" x14ac:dyDescent="0.45">
      <c r="A7" s="89" t="s">
        <v>31</v>
      </c>
      <c r="B7" s="62"/>
      <c r="C7" s="62"/>
      <c r="D7" s="62"/>
      <c r="E7" s="62"/>
      <c r="F7" s="62"/>
      <c r="G7" s="62"/>
      <c r="H7" s="62"/>
      <c r="I7" s="62"/>
      <c r="J7" s="62"/>
      <c r="K7" s="62"/>
      <c r="L7" s="62"/>
      <c r="M7" s="62"/>
      <c r="N7" s="62"/>
      <c r="O7" s="62"/>
      <c r="P7" s="62"/>
      <c r="Q7" s="62"/>
      <c r="R7" s="62"/>
      <c r="S7" s="62"/>
      <c r="T7" s="62"/>
      <c r="U7" s="62"/>
    </row>
    <row r="8" spans="1:22" ht="12.75" customHeight="1" x14ac:dyDescent="0.4">
      <c r="A8" s="72" t="s">
        <v>21</v>
      </c>
      <c r="B8" s="68">
        <v>225</v>
      </c>
      <c r="C8" s="68">
        <v>238</v>
      </c>
      <c r="D8" s="68">
        <v>251</v>
      </c>
      <c r="E8" s="68">
        <v>254</v>
      </c>
      <c r="F8" s="69">
        <v>968</v>
      </c>
      <c r="G8" s="68">
        <v>254</v>
      </c>
      <c r="H8" s="68">
        <v>260</v>
      </c>
      <c r="I8" s="68">
        <v>255</v>
      </c>
      <c r="J8" s="68">
        <v>267</v>
      </c>
      <c r="K8" s="69">
        <v>1037</v>
      </c>
      <c r="L8" s="68">
        <v>287</v>
      </c>
      <c r="M8" s="68">
        <v>254</v>
      </c>
      <c r="N8" s="68">
        <v>279</v>
      </c>
      <c r="O8" s="68">
        <v>287</v>
      </c>
      <c r="P8" s="69">
        <v>1107</v>
      </c>
      <c r="Q8" s="68">
        <v>264</v>
      </c>
      <c r="R8" s="68">
        <v>250</v>
      </c>
      <c r="S8" s="68">
        <v>275</v>
      </c>
      <c r="T8" s="68">
        <v>296</v>
      </c>
      <c r="U8" s="69">
        <v>1085</v>
      </c>
    </row>
    <row r="9" spans="1:22" ht="12.75" customHeight="1" x14ac:dyDescent="0.4">
      <c r="A9" s="72" t="s">
        <v>22</v>
      </c>
      <c r="B9" s="68">
        <v>13</v>
      </c>
      <c r="C9" s="68">
        <v>17</v>
      </c>
      <c r="D9" s="68">
        <v>15</v>
      </c>
      <c r="E9" s="68">
        <v>13</v>
      </c>
      <c r="F9" s="69">
        <v>59</v>
      </c>
      <c r="G9" s="68">
        <v>13</v>
      </c>
      <c r="H9" s="68">
        <v>14</v>
      </c>
      <c r="I9" s="68">
        <v>12</v>
      </c>
      <c r="J9" s="68">
        <v>11</v>
      </c>
      <c r="K9" s="69">
        <v>49</v>
      </c>
      <c r="L9" s="68">
        <v>12</v>
      </c>
      <c r="M9" s="68">
        <v>13</v>
      </c>
      <c r="N9" s="68">
        <v>13</v>
      </c>
      <c r="O9" s="68">
        <v>10</v>
      </c>
      <c r="P9" s="69">
        <v>48</v>
      </c>
      <c r="Q9" s="68">
        <v>10</v>
      </c>
      <c r="R9" s="68">
        <v>12</v>
      </c>
      <c r="S9" s="68">
        <v>14</v>
      </c>
      <c r="T9" s="68">
        <v>14</v>
      </c>
      <c r="U9" s="69">
        <v>50</v>
      </c>
    </row>
    <row r="10" spans="1:22" ht="12.75" customHeight="1" x14ac:dyDescent="0.4">
      <c r="A10" s="72" t="s">
        <v>23</v>
      </c>
      <c r="B10" s="68">
        <v>154</v>
      </c>
      <c r="C10" s="68">
        <v>156</v>
      </c>
      <c r="D10" s="68">
        <v>143</v>
      </c>
      <c r="E10" s="68">
        <v>151</v>
      </c>
      <c r="F10" s="69">
        <v>604</v>
      </c>
      <c r="G10" s="68">
        <v>154</v>
      </c>
      <c r="H10" s="68">
        <v>155</v>
      </c>
      <c r="I10" s="68">
        <v>145</v>
      </c>
      <c r="J10" s="68">
        <v>147</v>
      </c>
      <c r="K10" s="69">
        <v>601</v>
      </c>
      <c r="L10" s="68">
        <v>167</v>
      </c>
      <c r="M10" s="68">
        <v>158</v>
      </c>
      <c r="N10" s="68">
        <v>147</v>
      </c>
      <c r="O10" s="68">
        <v>144</v>
      </c>
      <c r="P10" s="69">
        <v>615</v>
      </c>
      <c r="Q10" s="68">
        <v>144</v>
      </c>
      <c r="R10" s="68">
        <v>106</v>
      </c>
      <c r="S10" s="68">
        <v>125</v>
      </c>
      <c r="T10" s="68">
        <v>135</v>
      </c>
      <c r="U10" s="69">
        <v>511</v>
      </c>
    </row>
    <row r="11" spans="1:22" ht="12.75" customHeight="1" x14ac:dyDescent="0.4">
      <c r="A11" s="72" t="s">
        <v>24</v>
      </c>
      <c r="B11" s="68">
        <v>523</v>
      </c>
      <c r="C11" s="68">
        <v>472</v>
      </c>
      <c r="D11" s="68">
        <v>518</v>
      </c>
      <c r="E11" s="68">
        <v>608</v>
      </c>
      <c r="F11" s="69">
        <v>2121</v>
      </c>
      <c r="G11" s="68">
        <v>614</v>
      </c>
      <c r="H11" s="68">
        <v>593</v>
      </c>
      <c r="I11" s="68">
        <v>738</v>
      </c>
      <c r="J11" s="68">
        <v>680</v>
      </c>
      <c r="K11" s="69">
        <v>2625</v>
      </c>
      <c r="L11" s="68">
        <v>615</v>
      </c>
      <c r="M11" s="68">
        <v>516</v>
      </c>
      <c r="N11" s="68">
        <v>617</v>
      </c>
      <c r="O11" s="68">
        <v>568</v>
      </c>
      <c r="P11" s="69">
        <v>2315</v>
      </c>
      <c r="Q11" s="68">
        <v>379</v>
      </c>
      <c r="R11" s="68">
        <v>226</v>
      </c>
      <c r="S11" s="68">
        <v>282</v>
      </c>
      <c r="T11" s="68">
        <v>352</v>
      </c>
      <c r="U11" s="69">
        <v>1239</v>
      </c>
    </row>
    <row r="12" spans="1:22" ht="12.75" customHeight="1" x14ac:dyDescent="0.4">
      <c r="A12" s="72" t="s">
        <v>25</v>
      </c>
      <c r="B12" s="68">
        <v>33</v>
      </c>
      <c r="C12" s="68">
        <v>33</v>
      </c>
      <c r="D12" s="68">
        <v>31</v>
      </c>
      <c r="E12" s="68">
        <v>29</v>
      </c>
      <c r="F12" s="69">
        <v>126</v>
      </c>
      <c r="G12" s="68">
        <v>30</v>
      </c>
      <c r="H12" s="68">
        <v>27</v>
      </c>
      <c r="I12" s="68">
        <v>29</v>
      </c>
      <c r="J12" s="68">
        <v>27</v>
      </c>
      <c r="K12" s="69">
        <v>112</v>
      </c>
      <c r="L12" s="68">
        <v>28</v>
      </c>
      <c r="M12" s="68">
        <v>29</v>
      </c>
      <c r="N12" s="68">
        <v>26</v>
      </c>
      <c r="O12" s="68">
        <v>29</v>
      </c>
      <c r="P12" s="69">
        <v>111</v>
      </c>
      <c r="Q12" s="68">
        <v>32</v>
      </c>
      <c r="R12" s="68">
        <v>31</v>
      </c>
      <c r="S12" s="68">
        <v>28</v>
      </c>
      <c r="T12" s="68">
        <v>31</v>
      </c>
      <c r="U12" s="69">
        <v>123</v>
      </c>
    </row>
    <row r="13" spans="1:22" ht="12.75" customHeight="1" x14ac:dyDescent="0.4">
      <c r="A13" s="72" t="s">
        <v>26</v>
      </c>
      <c r="B13" s="68">
        <v>924</v>
      </c>
      <c r="C13" s="68">
        <v>889</v>
      </c>
      <c r="D13" s="68">
        <v>778</v>
      </c>
      <c r="E13" s="68">
        <v>867</v>
      </c>
      <c r="F13" s="69">
        <v>3458</v>
      </c>
      <c r="G13" s="68">
        <v>856</v>
      </c>
      <c r="H13" s="68">
        <v>933</v>
      </c>
      <c r="I13" s="68">
        <v>930</v>
      </c>
      <c r="J13" s="68">
        <v>928</v>
      </c>
      <c r="K13" s="69">
        <v>3647</v>
      </c>
      <c r="L13" s="68">
        <v>851</v>
      </c>
      <c r="M13" s="68">
        <v>824</v>
      </c>
      <c r="N13" s="68">
        <v>786</v>
      </c>
      <c r="O13" s="68">
        <v>873</v>
      </c>
      <c r="P13" s="69">
        <v>3333</v>
      </c>
      <c r="Q13" s="68">
        <v>825</v>
      </c>
      <c r="R13" s="68">
        <v>818</v>
      </c>
      <c r="S13" s="68">
        <v>709</v>
      </c>
      <c r="T13" s="68">
        <v>974</v>
      </c>
      <c r="U13" s="69">
        <v>3327</v>
      </c>
    </row>
    <row r="14" spans="1:22" ht="12.75" customHeight="1" x14ac:dyDescent="0.4">
      <c r="A14" s="72" t="s">
        <v>27</v>
      </c>
      <c r="B14" s="68">
        <v>897</v>
      </c>
      <c r="C14" s="68">
        <v>903</v>
      </c>
      <c r="D14" s="68">
        <v>833</v>
      </c>
      <c r="E14" s="68">
        <v>868</v>
      </c>
      <c r="F14" s="69">
        <v>3502</v>
      </c>
      <c r="G14" s="68">
        <v>944</v>
      </c>
      <c r="H14" s="68">
        <v>1001</v>
      </c>
      <c r="I14" s="68">
        <v>908</v>
      </c>
      <c r="J14" s="68">
        <v>946</v>
      </c>
      <c r="K14" s="69">
        <v>3798</v>
      </c>
      <c r="L14" s="68">
        <v>977</v>
      </c>
      <c r="M14" s="68">
        <v>929</v>
      </c>
      <c r="N14" s="68">
        <v>854</v>
      </c>
      <c r="O14" s="68">
        <v>792</v>
      </c>
      <c r="P14" s="69">
        <v>3552</v>
      </c>
      <c r="Q14" s="68">
        <v>862</v>
      </c>
      <c r="R14" s="68">
        <v>708</v>
      </c>
      <c r="S14" s="68">
        <v>708</v>
      </c>
      <c r="T14" s="68">
        <v>751</v>
      </c>
      <c r="U14" s="69">
        <v>3029</v>
      </c>
    </row>
    <row r="15" spans="1:22" ht="12.75" customHeight="1" x14ac:dyDescent="0.4">
      <c r="A15" s="72" t="s">
        <v>28</v>
      </c>
      <c r="B15" s="68">
        <v>1021</v>
      </c>
      <c r="C15" s="68">
        <v>1026</v>
      </c>
      <c r="D15" s="68">
        <v>1062</v>
      </c>
      <c r="E15" s="68">
        <v>1112</v>
      </c>
      <c r="F15" s="69">
        <v>4221</v>
      </c>
      <c r="G15" s="68">
        <v>1067</v>
      </c>
      <c r="H15" s="68">
        <v>1143</v>
      </c>
      <c r="I15" s="68">
        <v>1102</v>
      </c>
      <c r="J15" s="68">
        <v>1168</v>
      </c>
      <c r="K15" s="69">
        <v>4480</v>
      </c>
      <c r="L15" s="68">
        <v>1074</v>
      </c>
      <c r="M15" s="68">
        <v>1015</v>
      </c>
      <c r="N15" s="68">
        <v>1022</v>
      </c>
      <c r="O15" s="68">
        <v>1025</v>
      </c>
      <c r="P15" s="69">
        <v>4135</v>
      </c>
      <c r="Q15" s="68">
        <v>914</v>
      </c>
      <c r="R15" s="68">
        <v>771</v>
      </c>
      <c r="S15" s="68">
        <v>885</v>
      </c>
      <c r="T15" s="68">
        <v>972</v>
      </c>
      <c r="U15" s="69">
        <v>3542</v>
      </c>
    </row>
    <row r="16" spans="1:22" ht="12.75" customHeight="1" x14ac:dyDescent="0.4">
      <c r="A16" s="72" t="s">
        <v>1</v>
      </c>
      <c r="B16" s="68">
        <v>397</v>
      </c>
      <c r="C16" s="68">
        <v>375</v>
      </c>
      <c r="D16" s="68">
        <v>399</v>
      </c>
      <c r="E16" s="68">
        <v>461</v>
      </c>
      <c r="F16" s="69">
        <v>1633</v>
      </c>
      <c r="G16" s="68">
        <v>414</v>
      </c>
      <c r="H16" s="68">
        <v>400</v>
      </c>
      <c r="I16" s="68">
        <v>429</v>
      </c>
      <c r="J16" s="68">
        <v>472</v>
      </c>
      <c r="K16" s="69">
        <v>1715</v>
      </c>
      <c r="L16" s="68">
        <v>475</v>
      </c>
      <c r="M16" s="68">
        <v>440</v>
      </c>
      <c r="N16" s="68">
        <v>444</v>
      </c>
      <c r="O16" s="68">
        <v>460</v>
      </c>
      <c r="P16" s="69">
        <v>1819</v>
      </c>
      <c r="Q16" s="68">
        <v>422</v>
      </c>
      <c r="R16" s="68">
        <v>323</v>
      </c>
      <c r="S16" s="68">
        <v>406</v>
      </c>
      <c r="T16" s="68">
        <v>511</v>
      </c>
      <c r="U16" s="69">
        <v>1662</v>
      </c>
    </row>
    <row r="17" spans="1:22" ht="12.75" customHeight="1" x14ac:dyDescent="0.4">
      <c r="A17" s="72" t="s">
        <v>0</v>
      </c>
      <c r="B17" s="68">
        <v>27</v>
      </c>
      <c r="C17" s="68">
        <v>34</v>
      </c>
      <c r="D17" s="68">
        <v>37</v>
      </c>
      <c r="E17" s="68">
        <v>29</v>
      </c>
      <c r="F17" s="69">
        <v>128</v>
      </c>
      <c r="G17" s="68">
        <v>23</v>
      </c>
      <c r="H17" s="68">
        <v>25</v>
      </c>
      <c r="I17" s="68">
        <v>28</v>
      </c>
      <c r="J17" s="68">
        <v>34</v>
      </c>
      <c r="K17" s="69">
        <v>110</v>
      </c>
      <c r="L17" s="68">
        <v>23</v>
      </c>
      <c r="M17" s="68">
        <v>23</v>
      </c>
      <c r="N17" s="68">
        <v>22</v>
      </c>
      <c r="O17" s="68">
        <v>21</v>
      </c>
      <c r="P17" s="69">
        <v>89</v>
      </c>
      <c r="Q17" s="68">
        <v>11</v>
      </c>
      <c r="R17" s="68">
        <v>7</v>
      </c>
      <c r="S17" s="68">
        <v>7</v>
      </c>
      <c r="T17" s="68">
        <v>12</v>
      </c>
      <c r="U17" s="69">
        <v>37</v>
      </c>
    </row>
    <row r="18" spans="1:22" ht="15" x14ac:dyDescent="0.4">
      <c r="A18" s="94" t="s">
        <v>17</v>
      </c>
      <c r="B18" s="74">
        <v>4214</v>
      </c>
      <c r="C18" s="74">
        <v>4144</v>
      </c>
      <c r="D18" s="74">
        <v>4068</v>
      </c>
      <c r="E18" s="74">
        <v>4394</v>
      </c>
      <c r="F18" s="75">
        <v>16820</v>
      </c>
      <c r="G18" s="74">
        <v>4367</v>
      </c>
      <c r="H18" s="74">
        <v>4551</v>
      </c>
      <c r="I18" s="74">
        <v>4576</v>
      </c>
      <c r="J18" s="74">
        <v>4680</v>
      </c>
      <c r="K18" s="75">
        <v>18174</v>
      </c>
      <c r="L18" s="74">
        <v>4509</v>
      </c>
      <c r="M18" s="74">
        <v>4200</v>
      </c>
      <c r="N18" s="74">
        <v>4209</v>
      </c>
      <c r="O18" s="74">
        <v>4208</v>
      </c>
      <c r="P18" s="75">
        <v>17126</v>
      </c>
      <c r="Q18" s="74">
        <v>3863</v>
      </c>
      <c r="R18" s="74">
        <v>3252</v>
      </c>
      <c r="S18" s="74">
        <v>3439</v>
      </c>
      <c r="T18" s="74">
        <v>4049</v>
      </c>
      <c r="U18" s="75">
        <v>14604</v>
      </c>
    </row>
    <row r="19" spans="1:22" ht="12.75" customHeight="1" x14ac:dyDescent="0.4">
      <c r="A19" s="23"/>
      <c r="B19" s="40"/>
      <c r="C19" s="40"/>
      <c r="D19" s="40"/>
      <c r="E19" s="40"/>
      <c r="F19" s="40"/>
      <c r="G19" s="40"/>
      <c r="H19" s="40"/>
      <c r="I19" s="40"/>
      <c r="J19" s="40"/>
      <c r="K19" s="40"/>
      <c r="L19" s="40"/>
      <c r="M19" s="40"/>
      <c r="N19" s="40"/>
      <c r="O19" s="40"/>
      <c r="P19" s="40"/>
      <c r="Q19" s="40"/>
      <c r="R19" s="40"/>
      <c r="S19" s="40"/>
      <c r="T19" s="40"/>
      <c r="U19" s="40"/>
    </row>
    <row r="20" spans="1:22" ht="20.100000000000001" customHeight="1" x14ac:dyDescent="0.45">
      <c r="A20" s="89" t="s">
        <v>30</v>
      </c>
      <c r="B20" s="40"/>
      <c r="C20" s="40"/>
      <c r="D20" s="40"/>
      <c r="E20" s="40"/>
      <c r="F20" s="40"/>
      <c r="G20" s="40"/>
      <c r="H20" s="40"/>
      <c r="I20" s="40"/>
      <c r="J20" s="40"/>
      <c r="K20" s="40"/>
      <c r="L20" s="40"/>
      <c r="M20" s="40"/>
      <c r="N20" s="40"/>
      <c r="O20" s="40"/>
      <c r="P20" s="40"/>
      <c r="Q20" s="40"/>
      <c r="R20" s="40"/>
      <c r="S20" s="40"/>
      <c r="T20" s="40"/>
      <c r="U20" s="40"/>
    </row>
    <row r="21" spans="1:22" ht="12.75" customHeight="1" x14ac:dyDescent="0.4">
      <c r="A21" s="86" t="s">
        <v>21</v>
      </c>
      <c r="B21" s="68">
        <v>671</v>
      </c>
      <c r="C21" s="68">
        <v>726</v>
      </c>
      <c r="D21" s="68">
        <v>725</v>
      </c>
      <c r="E21" s="68">
        <v>732</v>
      </c>
      <c r="F21" s="69">
        <v>2855</v>
      </c>
      <c r="G21" s="68">
        <v>710</v>
      </c>
      <c r="H21" s="68">
        <v>738</v>
      </c>
      <c r="I21" s="68">
        <v>744</v>
      </c>
      <c r="J21" s="68">
        <v>785</v>
      </c>
      <c r="K21" s="69">
        <v>2977</v>
      </c>
      <c r="L21" s="68">
        <v>817</v>
      </c>
      <c r="M21" s="68">
        <v>754</v>
      </c>
      <c r="N21" s="68">
        <v>750</v>
      </c>
      <c r="O21" s="68">
        <v>794</v>
      </c>
      <c r="P21" s="69">
        <v>3115</v>
      </c>
      <c r="Q21" s="68">
        <v>757</v>
      </c>
      <c r="R21" s="68">
        <v>781</v>
      </c>
      <c r="S21" s="68">
        <v>782</v>
      </c>
      <c r="T21" s="68">
        <v>825</v>
      </c>
      <c r="U21" s="69">
        <v>3145</v>
      </c>
    </row>
    <row r="22" spans="1:22" ht="12.75" customHeight="1" x14ac:dyDescent="0.4">
      <c r="A22" s="86" t="s">
        <v>22</v>
      </c>
      <c r="B22" s="68">
        <v>63</v>
      </c>
      <c r="C22" s="68">
        <v>73</v>
      </c>
      <c r="D22" s="68">
        <v>96</v>
      </c>
      <c r="E22" s="68">
        <v>80</v>
      </c>
      <c r="F22" s="69">
        <v>311</v>
      </c>
      <c r="G22" s="68">
        <v>52</v>
      </c>
      <c r="H22" s="68">
        <v>64</v>
      </c>
      <c r="I22" s="68">
        <v>70</v>
      </c>
      <c r="J22" s="68">
        <v>76</v>
      </c>
      <c r="K22" s="69">
        <v>262</v>
      </c>
      <c r="L22" s="68">
        <v>61</v>
      </c>
      <c r="M22" s="68">
        <v>67</v>
      </c>
      <c r="N22" s="68">
        <v>66</v>
      </c>
      <c r="O22" s="68">
        <v>77</v>
      </c>
      <c r="P22" s="69">
        <v>272</v>
      </c>
      <c r="Q22" s="68">
        <v>48</v>
      </c>
      <c r="R22" s="68">
        <v>69</v>
      </c>
      <c r="S22" s="68">
        <v>78</v>
      </c>
      <c r="T22" s="68">
        <v>84</v>
      </c>
      <c r="U22" s="69">
        <v>279</v>
      </c>
    </row>
    <row r="23" spans="1:22" ht="12.75" customHeight="1" x14ac:dyDescent="0.4">
      <c r="A23" s="86" t="s">
        <v>23</v>
      </c>
      <c r="B23" s="68">
        <v>438</v>
      </c>
      <c r="C23" s="68">
        <v>393</v>
      </c>
      <c r="D23" s="68">
        <v>367</v>
      </c>
      <c r="E23" s="68">
        <v>352</v>
      </c>
      <c r="F23" s="69">
        <v>1550</v>
      </c>
      <c r="G23" s="68">
        <v>360</v>
      </c>
      <c r="H23" s="68">
        <v>400</v>
      </c>
      <c r="I23" s="68">
        <v>409</v>
      </c>
      <c r="J23" s="68">
        <v>405</v>
      </c>
      <c r="K23" s="69">
        <v>1574</v>
      </c>
      <c r="L23" s="68">
        <v>474</v>
      </c>
      <c r="M23" s="68">
        <v>506</v>
      </c>
      <c r="N23" s="68">
        <v>571</v>
      </c>
      <c r="O23" s="68">
        <v>525</v>
      </c>
      <c r="P23" s="69">
        <v>2076</v>
      </c>
      <c r="Q23" s="68">
        <v>471</v>
      </c>
      <c r="R23" s="68">
        <v>460</v>
      </c>
      <c r="S23" s="68">
        <v>448</v>
      </c>
      <c r="T23" s="68">
        <v>508</v>
      </c>
      <c r="U23" s="69">
        <v>1887</v>
      </c>
    </row>
    <row r="24" spans="1:22" ht="12.75" customHeight="1" x14ac:dyDescent="0.4">
      <c r="A24" s="86" t="s">
        <v>24</v>
      </c>
      <c r="B24" s="68">
        <v>2302</v>
      </c>
      <c r="C24" s="68">
        <v>1358</v>
      </c>
      <c r="D24" s="68">
        <v>1467</v>
      </c>
      <c r="E24" s="68">
        <v>2177</v>
      </c>
      <c r="F24" s="69">
        <v>7304</v>
      </c>
      <c r="G24" s="68">
        <v>2326</v>
      </c>
      <c r="H24" s="68">
        <v>1716</v>
      </c>
      <c r="I24" s="68">
        <v>2108</v>
      </c>
      <c r="J24" s="68">
        <v>2611</v>
      </c>
      <c r="K24" s="69">
        <v>8760</v>
      </c>
      <c r="L24" s="68">
        <v>2029</v>
      </c>
      <c r="M24" s="68">
        <v>1404</v>
      </c>
      <c r="N24" s="68">
        <v>1544</v>
      </c>
      <c r="O24" s="68">
        <v>1592</v>
      </c>
      <c r="P24" s="69">
        <v>6568</v>
      </c>
      <c r="Q24" s="68">
        <v>1285</v>
      </c>
      <c r="R24" s="68">
        <v>592</v>
      </c>
      <c r="S24" s="68">
        <v>940</v>
      </c>
      <c r="T24" s="68">
        <v>1679</v>
      </c>
      <c r="U24" s="69">
        <v>4497</v>
      </c>
    </row>
    <row r="25" spans="1:22" ht="12.75" customHeight="1" x14ac:dyDescent="0.4">
      <c r="A25" s="72" t="s">
        <v>25</v>
      </c>
      <c r="B25" s="68">
        <v>53</v>
      </c>
      <c r="C25" s="68">
        <v>63</v>
      </c>
      <c r="D25" s="68">
        <v>61</v>
      </c>
      <c r="E25" s="68">
        <v>63</v>
      </c>
      <c r="F25" s="69">
        <v>240</v>
      </c>
      <c r="G25" s="68">
        <v>60</v>
      </c>
      <c r="H25" s="68">
        <v>52</v>
      </c>
      <c r="I25" s="68">
        <v>58</v>
      </c>
      <c r="J25" s="68">
        <v>56</v>
      </c>
      <c r="K25" s="69">
        <v>226</v>
      </c>
      <c r="L25" s="68">
        <v>57</v>
      </c>
      <c r="M25" s="68">
        <v>58</v>
      </c>
      <c r="N25" s="68">
        <v>55</v>
      </c>
      <c r="O25" s="68">
        <v>54</v>
      </c>
      <c r="P25" s="69">
        <v>224</v>
      </c>
      <c r="Q25" s="68">
        <v>52</v>
      </c>
      <c r="R25" s="68">
        <v>60</v>
      </c>
      <c r="S25" s="68">
        <v>47</v>
      </c>
      <c r="T25" s="68">
        <v>65</v>
      </c>
      <c r="U25" s="69">
        <v>224</v>
      </c>
    </row>
    <row r="26" spans="1:22" ht="12.75" customHeight="1" x14ac:dyDescent="0.4">
      <c r="A26" s="86" t="s">
        <v>26</v>
      </c>
      <c r="B26" s="68">
        <v>1423</v>
      </c>
      <c r="C26" s="68">
        <v>1548</v>
      </c>
      <c r="D26" s="68">
        <v>1686</v>
      </c>
      <c r="E26" s="68">
        <v>1620</v>
      </c>
      <c r="F26" s="69">
        <v>6278</v>
      </c>
      <c r="G26" s="68">
        <v>1269</v>
      </c>
      <c r="H26" s="68">
        <v>1300</v>
      </c>
      <c r="I26" s="68">
        <v>1600</v>
      </c>
      <c r="J26" s="68">
        <v>1249</v>
      </c>
      <c r="K26" s="69">
        <v>5418</v>
      </c>
      <c r="L26" s="68">
        <v>2598</v>
      </c>
      <c r="M26" s="68">
        <v>1052</v>
      </c>
      <c r="N26" s="68">
        <v>1276</v>
      </c>
      <c r="O26" s="68">
        <v>1273</v>
      </c>
      <c r="P26" s="69">
        <v>6200</v>
      </c>
      <c r="Q26" s="68">
        <v>1356</v>
      </c>
      <c r="R26" s="68">
        <v>1467</v>
      </c>
      <c r="S26" s="68">
        <v>810</v>
      </c>
      <c r="T26" s="68">
        <v>2002</v>
      </c>
      <c r="U26" s="69">
        <v>5636</v>
      </c>
    </row>
    <row r="27" spans="1:22" ht="12.75" customHeight="1" x14ac:dyDescent="0.4">
      <c r="A27" s="86" t="s">
        <v>27</v>
      </c>
      <c r="B27" s="68">
        <v>1153</v>
      </c>
      <c r="C27" s="68">
        <v>1157</v>
      </c>
      <c r="D27" s="68">
        <v>1158</v>
      </c>
      <c r="E27" s="68">
        <v>1167</v>
      </c>
      <c r="F27" s="69">
        <v>4635</v>
      </c>
      <c r="G27" s="68">
        <v>1111</v>
      </c>
      <c r="H27" s="68">
        <v>1120</v>
      </c>
      <c r="I27" s="68">
        <v>1156</v>
      </c>
      <c r="J27" s="68">
        <v>1173</v>
      </c>
      <c r="K27" s="69">
        <v>4560</v>
      </c>
      <c r="L27" s="68">
        <v>1237</v>
      </c>
      <c r="M27" s="68">
        <v>1219</v>
      </c>
      <c r="N27" s="68">
        <v>1143</v>
      </c>
      <c r="O27" s="68">
        <v>1068</v>
      </c>
      <c r="P27" s="69">
        <v>4667</v>
      </c>
      <c r="Q27" s="68">
        <v>1037</v>
      </c>
      <c r="R27" s="68">
        <v>1215</v>
      </c>
      <c r="S27" s="68">
        <v>2132</v>
      </c>
      <c r="T27" s="68">
        <v>2041</v>
      </c>
      <c r="U27" s="69">
        <v>6424</v>
      </c>
    </row>
    <row r="28" spans="1:22" ht="12.75" customHeight="1" x14ac:dyDescent="0.4">
      <c r="A28" s="72" t="s">
        <v>28</v>
      </c>
      <c r="B28" s="68">
        <v>1490</v>
      </c>
      <c r="C28" s="68">
        <v>1404</v>
      </c>
      <c r="D28" s="68">
        <v>1356</v>
      </c>
      <c r="E28" s="68">
        <v>1685</v>
      </c>
      <c r="F28" s="69">
        <v>5934</v>
      </c>
      <c r="G28" s="68">
        <v>1452</v>
      </c>
      <c r="H28" s="68">
        <v>1425</v>
      </c>
      <c r="I28" s="68">
        <v>1513</v>
      </c>
      <c r="J28" s="68">
        <v>1632</v>
      </c>
      <c r="K28" s="69">
        <v>6023</v>
      </c>
      <c r="L28" s="68">
        <v>1349</v>
      </c>
      <c r="M28" s="68">
        <v>1260</v>
      </c>
      <c r="N28" s="68">
        <v>1325</v>
      </c>
      <c r="O28" s="68">
        <v>1224</v>
      </c>
      <c r="P28" s="69">
        <v>5159</v>
      </c>
      <c r="Q28" s="68">
        <v>1179</v>
      </c>
      <c r="R28" s="68">
        <v>977</v>
      </c>
      <c r="S28" s="68">
        <v>1137</v>
      </c>
      <c r="T28" s="68">
        <v>1304</v>
      </c>
      <c r="U28" s="69">
        <v>4597</v>
      </c>
    </row>
    <row r="29" spans="1:22" ht="12.75" customHeight="1" x14ac:dyDescent="0.4">
      <c r="A29" s="86" t="s">
        <v>1</v>
      </c>
      <c r="B29" s="68">
        <v>954</v>
      </c>
      <c r="C29" s="68">
        <v>951</v>
      </c>
      <c r="D29" s="68">
        <v>1025</v>
      </c>
      <c r="E29" s="68">
        <v>1019</v>
      </c>
      <c r="F29" s="69">
        <v>3949</v>
      </c>
      <c r="G29" s="68">
        <v>926</v>
      </c>
      <c r="H29" s="68">
        <v>874</v>
      </c>
      <c r="I29" s="68">
        <v>1007</v>
      </c>
      <c r="J29" s="68">
        <v>1083</v>
      </c>
      <c r="K29" s="69">
        <v>3891</v>
      </c>
      <c r="L29" s="68">
        <v>1010</v>
      </c>
      <c r="M29" s="68">
        <v>969</v>
      </c>
      <c r="N29" s="68">
        <v>1068</v>
      </c>
      <c r="O29" s="68">
        <v>1038</v>
      </c>
      <c r="P29" s="69">
        <v>4086</v>
      </c>
      <c r="Q29" s="68">
        <v>867</v>
      </c>
      <c r="R29" s="68">
        <v>894</v>
      </c>
      <c r="S29" s="68">
        <v>2181</v>
      </c>
      <c r="T29" s="68">
        <v>3077</v>
      </c>
      <c r="U29" s="69">
        <v>7020</v>
      </c>
    </row>
    <row r="30" spans="1:22" ht="12.75" customHeight="1" x14ac:dyDescent="0.4">
      <c r="A30" s="86" t="s">
        <v>0</v>
      </c>
      <c r="B30" s="68">
        <v>3</v>
      </c>
      <c r="C30" s="68">
        <v>3</v>
      </c>
      <c r="D30" s="68">
        <v>3</v>
      </c>
      <c r="E30" s="68">
        <v>2</v>
      </c>
      <c r="F30" s="69">
        <v>11</v>
      </c>
      <c r="G30" s="68">
        <v>3</v>
      </c>
      <c r="H30" s="68">
        <v>2</v>
      </c>
      <c r="I30" s="68">
        <v>3</v>
      </c>
      <c r="J30" s="68">
        <v>3</v>
      </c>
      <c r="K30" s="69">
        <v>11</v>
      </c>
      <c r="L30" s="68">
        <v>2</v>
      </c>
      <c r="M30" s="68">
        <v>1</v>
      </c>
      <c r="N30" s="68">
        <v>2</v>
      </c>
      <c r="O30" s="68">
        <v>1</v>
      </c>
      <c r="P30" s="69">
        <v>6</v>
      </c>
      <c r="Q30" s="68">
        <v>1</v>
      </c>
      <c r="R30" s="68">
        <v>1</v>
      </c>
      <c r="S30" s="68">
        <v>1</v>
      </c>
      <c r="T30" s="68">
        <v>1</v>
      </c>
      <c r="U30" s="69">
        <v>4</v>
      </c>
    </row>
    <row r="31" spans="1:22" ht="12.6" customHeight="1" x14ac:dyDescent="0.4">
      <c r="A31" s="95" t="s">
        <v>18</v>
      </c>
      <c r="B31" s="93">
        <v>8550</v>
      </c>
      <c r="C31" s="93">
        <v>7676</v>
      </c>
      <c r="D31" s="93">
        <v>7943</v>
      </c>
      <c r="E31" s="93">
        <v>8897</v>
      </c>
      <c r="F31" s="88">
        <v>33066</v>
      </c>
      <c r="G31" s="93">
        <v>8268</v>
      </c>
      <c r="H31" s="93">
        <v>7691</v>
      </c>
      <c r="I31" s="93">
        <v>8669</v>
      </c>
      <c r="J31" s="93">
        <v>9073</v>
      </c>
      <c r="K31" s="88">
        <v>33700</v>
      </c>
      <c r="L31" s="93">
        <v>9634</v>
      </c>
      <c r="M31" s="93">
        <v>7292</v>
      </c>
      <c r="N31" s="93">
        <v>7800</v>
      </c>
      <c r="O31" s="93">
        <v>7648</v>
      </c>
      <c r="P31" s="88">
        <v>32373</v>
      </c>
      <c r="Q31" s="93">
        <v>7054</v>
      </c>
      <c r="R31" s="93">
        <v>6516</v>
      </c>
      <c r="S31" s="93">
        <v>8555</v>
      </c>
      <c r="T31" s="93">
        <v>11586</v>
      </c>
      <c r="U31" s="88">
        <v>33712</v>
      </c>
    </row>
    <row r="32" spans="1:22" ht="12.75" customHeight="1" x14ac:dyDescent="0.4">
      <c r="A32" s="78"/>
      <c r="B32" s="78"/>
      <c r="C32" s="40"/>
      <c r="D32" s="40"/>
      <c r="E32" s="40"/>
      <c r="F32" s="40"/>
      <c r="G32" s="40"/>
      <c r="H32" s="62"/>
      <c r="I32" s="62"/>
      <c r="J32" s="62"/>
      <c r="K32" s="62"/>
      <c r="L32" s="62"/>
      <c r="M32" s="62"/>
      <c r="N32" s="62"/>
      <c r="O32" s="62"/>
      <c r="P32" s="62"/>
      <c r="Q32" s="62"/>
      <c r="R32" s="62"/>
      <c r="S32" s="62"/>
      <c r="T32" s="62"/>
      <c r="U32" s="62"/>
      <c r="V32" s="62"/>
    </row>
    <row r="33" spans="1:22" ht="12.75" customHeight="1" x14ac:dyDescent="0.4">
      <c r="A33" s="78"/>
      <c r="B33" s="78"/>
      <c r="C33" s="76"/>
      <c r="D33" s="76"/>
      <c r="E33" s="76"/>
      <c r="F33" s="76"/>
      <c r="G33" s="76"/>
      <c r="H33" s="44"/>
      <c r="I33" s="77"/>
      <c r="J33" s="77"/>
      <c r="K33" s="77"/>
      <c r="L33" s="77"/>
      <c r="M33" s="77"/>
      <c r="N33" s="77"/>
      <c r="O33" s="77"/>
      <c r="P33" s="77"/>
      <c r="Q33" s="77"/>
      <c r="R33" s="77"/>
      <c r="S33" s="77"/>
      <c r="T33" s="77"/>
      <c r="U33" s="77"/>
      <c r="V33" s="77"/>
    </row>
    <row r="34" spans="1:22" x14ac:dyDescent="0.4">
      <c r="A34" s="85" t="s">
        <v>29</v>
      </c>
      <c r="B34" s="63" t="s">
        <v>110</v>
      </c>
      <c r="C34" s="63" t="s">
        <v>111</v>
      </c>
      <c r="D34" s="63" t="s">
        <v>112</v>
      </c>
      <c r="E34" s="63" t="s">
        <v>113</v>
      </c>
      <c r="F34" s="63" t="s">
        <v>114</v>
      </c>
      <c r="G34" s="64" t="s">
        <v>115</v>
      </c>
      <c r="H34" s="64" t="s">
        <v>116</v>
      </c>
      <c r="I34" s="64" t="s">
        <v>117</v>
      </c>
      <c r="J34" s="64" t="s">
        <v>118</v>
      </c>
      <c r="K34" s="63" t="s">
        <v>145</v>
      </c>
      <c r="L34" s="64" t="s">
        <v>120</v>
      </c>
      <c r="M34" s="64" t="s">
        <v>121</v>
      </c>
      <c r="N34" s="64" t="s">
        <v>122</v>
      </c>
      <c r="O34" s="64" t="s">
        <v>123</v>
      </c>
      <c r="P34" s="63" t="s">
        <v>146</v>
      </c>
      <c r="Q34" s="64" t="s">
        <v>125</v>
      </c>
      <c r="R34" s="64" t="s">
        <v>126</v>
      </c>
      <c r="S34" s="64" t="s">
        <v>127</v>
      </c>
      <c r="T34" s="64" t="s">
        <v>128</v>
      </c>
      <c r="U34" s="63" t="s">
        <v>147</v>
      </c>
    </row>
    <row r="35" spans="1:22" ht="20.100000000000001" customHeight="1" x14ac:dyDescent="0.45">
      <c r="A35" s="90" t="s">
        <v>37</v>
      </c>
      <c r="B35" s="40"/>
      <c r="C35" s="40"/>
      <c r="D35" s="40"/>
      <c r="E35" s="40"/>
      <c r="F35" s="40"/>
      <c r="G35" s="62"/>
      <c r="H35" s="62"/>
      <c r="I35" s="62"/>
      <c r="J35" s="62"/>
      <c r="K35" s="62"/>
      <c r="L35" s="62"/>
      <c r="M35" s="62"/>
      <c r="N35" s="62"/>
      <c r="O35" s="62"/>
      <c r="P35" s="62"/>
      <c r="Q35" s="62"/>
      <c r="R35" s="62"/>
      <c r="S35" s="62"/>
      <c r="T35" s="62"/>
      <c r="U35" s="62"/>
    </row>
    <row r="36" spans="1:22" ht="12.75" customHeight="1" x14ac:dyDescent="0.4">
      <c r="A36" s="72" t="s">
        <v>33</v>
      </c>
      <c r="B36" s="68">
        <v>455</v>
      </c>
      <c r="C36" s="68">
        <v>513</v>
      </c>
      <c r="D36" s="68">
        <v>544</v>
      </c>
      <c r="E36" s="68">
        <v>574</v>
      </c>
      <c r="F36" s="69">
        <v>2086</v>
      </c>
      <c r="G36" s="68">
        <v>474</v>
      </c>
      <c r="H36" s="68">
        <v>569</v>
      </c>
      <c r="I36" s="68">
        <v>575</v>
      </c>
      <c r="J36" s="68">
        <v>605</v>
      </c>
      <c r="K36" s="69">
        <v>2222</v>
      </c>
      <c r="L36" s="68">
        <v>589</v>
      </c>
      <c r="M36" s="68">
        <v>598</v>
      </c>
      <c r="N36" s="68">
        <v>660</v>
      </c>
      <c r="O36" s="68">
        <v>571</v>
      </c>
      <c r="P36" s="69">
        <v>2418</v>
      </c>
      <c r="Q36" s="68">
        <v>480</v>
      </c>
      <c r="R36" s="68">
        <v>439</v>
      </c>
      <c r="S36" s="68">
        <v>442</v>
      </c>
      <c r="T36" s="68">
        <v>518</v>
      </c>
      <c r="U36" s="69">
        <v>1880</v>
      </c>
    </row>
    <row r="37" spans="1:22" ht="12.75" customHeight="1" x14ac:dyDescent="0.4">
      <c r="A37" s="72" t="s">
        <v>71</v>
      </c>
      <c r="B37" s="68">
        <v>43</v>
      </c>
      <c r="C37" s="68">
        <v>48</v>
      </c>
      <c r="D37" s="68">
        <v>53</v>
      </c>
      <c r="E37" s="68">
        <v>46</v>
      </c>
      <c r="F37" s="69">
        <v>190</v>
      </c>
      <c r="G37" s="68">
        <v>59</v>
      </c>
      <c r="H37" s="68">
        <v>53</v>
      </c>
      <c r="I37" s="68">
        <v>49</v>
      </c>
      <c r="J37" s="68">
        <v>53</v>
      </c>
      <c r="K37" s="69">
        <v>214</v>
      </c>
      <c r="L37" s="68">
        <v>56</v>
      </c>
      <c r="M37" s="68">
        <v>61</v>
      </c>
      <c r="N37" s="68">
        <v>56</v>
      </c>
      <c r="O37" s="68">
        <v>51</v>
      </c>
      <c r="P37" s="69">
        <v>224</v>
      </c>
      <c r="Q37" s="68">
        <v>43</v>
      </c>
      <c r="R37" s="68">
        <v>48</v>
      </c>
      <c r="S37" s="68">
        <v>37</v>
      </c>
      <c r="T37" s="68">
        <v>48</v>
      </c>
      <c r="U37" s="69">
        <v>175</v>
      </c>
    </row>
    <row r="38" spans="1:22" ht="12.75" customHeight="1" x14ac:dyDescent="0.4">
      <c r="A38" s="72" t="s">
        <v>82</v>
      </c>
      <c r="B38" s="68">
        <v>2446</v>
      </c>
      <c r="C38" s="68">
        <v>2391</v>
      </c>
      <c r="D38" s="68">
        <v>2336</v>
      </c>
      <c r="E38" s="68">
        <v>2525</v>
      </c>
      <c r="F38" s="69">
        <v>9697</v>
      </c>
      <c r="G38" s="68">
        <v>2702</v>
      </c>
      <c r="H38" s="68">
        <v>2747</v>
      </c>
      <c r="I38" s="68">
        <v>2732</v>
      </c>
      <c r="J38" s="68">
        <v>2725</v>
      </c>
      <c r="K38" s="69">
        <v>10907</v>
      </c>
      <c r="L38" s="68">
        <v>2775</v>
      </c>
      <c r="M38" s="68">
        <v>2390</v>
      </c>
      <c r="N38" s="68">
        <v>2297</v>
      </c>
      <c r="O38" s="68">
        <v>2443</v>
      </c>
      <c r="P38" s="69">
        <v>9906</v>
      </c>
      <c r="Q38" s="68">
        <v>2233</v>
      </c>
      <c r="R38" s="68">
        <v>1773</v>
      </c>
      <c r="S38" s="68">
        <v>1998</v>
      </c>
      <c r="T38" s="68">
        <v>2286</v>
      </c>
      <c r="U38" s="69">
        <v>8290</v>
      </c>
    </row>
    <row r="39" spans="1:22" ht="12.75" customHeight="1" x14ac:dyDescent="0.4">
      <c r="A39" s="72" t="s">
        <v>35</v>
      </c>
      <c r="B39" s="68">
        <v>58</v>
      </c>
      <c r="C39" s="68">
        <v>75</v>
      </c>
      <c r="D39" s="68">
        <v>108</v>
      </c>
      <c r="E39" s="68">
        <v>60</v>
      </c>
      <c r="F39" s="69">
        <v>302</v>
      </c>
      <c r="G39" s="68">
        <v>50</v>
      </c>
      <c r="H39" s="68">
        <v>61</v>
      </c>
      <c r="I39" s="68">
        <v>82</v>
      </c>
      <c r="J39" s="68">
        <v>79</v>
      </c>
      <c r="K39" s="69">
        <v>271</v>
      </c>
      <c r="L39" s="68">
        <v>65</v>
      </c>
      <c r="M39" s="68">
        <v>79</v>
      </c>
      <c r="N39" s="68">
        <v>105</v>
      </c>
      <c r="O39" s="68">
        <v>68</v>
      </c>
      <c r="P39" s="69">
        <v>316</v>
      </c>
      <c r="Q39" s="68">
        <v>60</v>
      </c>
      <c r="R39" s="68">
        <v>71</v>
      </c>
      <c r="S39" s="68">
        <v>84</v>
      </c>
      <c r="T39" s="68">
        <v>68</v>
      </c>
      <c r="U39" s="69">
        <v>283</v>
      </c>
    </row>
    <row r="40" spans="1:22" ht="12.75" customHeight="1" x14ac:dyDescent="0.4">
      <c r="A40" s="72" t="s">
        <v>72</v>
      </c>
      <c r="B40" s="68">
        <v>239</v>
      </c>
      <c r="C40" s="68">
        <v>212</v>
      </c>
      <c r="D40" s="68">
        <v>214</v>
      </c>
      <c r="E40" s="68">
        <v>258</v>
      </c>
      <c r="F40" s="69">
        <v>923</v>
      </c>
      <c r="G40" s="68">
        <v>182</v>
      </c>
      <c r="H40" s="68">
        <v>175</v>
      </c>
      <c r="I40" s="68">
        <v>182</v>
      </c>
      <c r="J40" s="68">
        <v>230</v>
      </c>
      <c r="K40" s="69">
        <v>769</v>
      </c>
      <c r="L40" s="68">
        <v>150</v>
      </c>
      <c r="M40" s="68">
        <v>148</v>
      </c>
      <c r="N40" s="68">
        <v>154</v>
      </c>
      <c r="O40" s="68">
        <v>187</v>
      </c>
      <c r="P40" s="69">
        <v>638</v>
      </c>
      <c r="Q40" s="68">
        <v>144</v>
      </c>
      <c r="R40" s="68">
        <v>157</v>
      </c>
      <c r="S40" s="68">
        <v>137</v>
      </c>
      <c r="T40" s="68">
        <v>155</v>
      </c>
      <c r="U40" s="69">
        <v>593</v>
      </c>
    </row>
    <row r="41" spans="1:22" ht="12.75" customHeight="1" x14ac:dyDescent="0.4">
      <c r="A41" s="72" t="s">
        <v>36</v>
      </c>
      <c r="B41" s="68">
        <v>595</v>
      </c>
      <c r="C41" s="68">
        <v>550</v>
      </c>
      <c r="D41" s="68">
        <v>558</v>
      </c>
      <c r="E41" s="68">
        <v>511</v>
      </c>
      <c r="F41" s="69">
        <v>2214</v>
      </c>
      <c r="G41" s="68">
        <v>466</v>
      </c>
      <c r="H41" s="68">
        <v>570</v>
      </c>
      <c r="I41" s="68">
        <v>585</v>
      </c>
      <c r="J41" s="68">
        <v>527</v>
      </c>
      <c r="K41" s="69">
        <v>2148</v>
      </c>
      <c r="L41" s="68">
        <v>505</v>
      </c>
      <c r="M41" s="68">
        <v>516</v>
      </c>
      <c r="N41" s="68">
        <v>610</v>
      </c>
      <c r="O41" s="68">
        <v>527</v>
      </c>
      <c r="P41" s="69">
        <v>2158</v>
      </c>
      <c r="Q41" s="68">
        <v>532</v>
      </c>
      <c r="R41" s="68">
        <v>473</v>
      </c>
      <c r="S41" s="68">
        <v>428</v>
      </c>
      <c r="T41" s="68">
        <v>540</v>
      </c>
      <c r="U41" s="69">
        <v>1973</v>
      </c>
    </row>
    <row r="42" spans="1:22" ht="12.75" customHeight="1" x14ac:dyDescent="0.4">
      <c r="A42" s="72" t="s">
        <v>34</v>
      </c>
      <c r="B42" s="68">
        <v>158</v>
      </c>
      <c r="C42" s="68">
        <v>123</v>
      </c>
      <c r="D42" s="68">
        <v>71</v>
      </c>
      <c r="E42" s="68">
        <v>170</v>
      </c>
      <c r="F42" s="69">
        <v>523</v>
      </c>
      <c r="G42" s="68">
        <v>194</v>
      </c>
      <c r="H42" s="68">
        <v>124</v>
      </c>
      <c r="I42" s="68">
        <v>164</v>
      </c>
      <c r="J42" s="68">
        <v>214</v>
      </c>
      <c r="K42" s="69">
        <v>696</v>
      </c>
      <c r="L42" s="68">
        <v>164</v>
      </c>
      <c r="M42" s="68">
        <v>202</v>
      </c>
      <c r="N42" s="68">
        <v>139</v>
      </c>
      <c r="O42" s="68">
        <v>134</v>
      </c>
      <c r="P42" s="69">
        <v>639</v>
      </c>
      <c r="Q42" s="68">
        <v>146</v>
      </c>
      <c r="R42" s="68">
        <v>85</v>
      </c>
      <c r="S42" s="68">
        <v>116</v>
      </c>
      <c r="T42" s="68">
        <v>116</v>
      </c>
      <c r="U42" s="69">
        <v>462</v>
      </c>
    </row>
    <row r="43" spans="1:22" ht="12.75" customHeight="1" x14ac:dyDescent="0.4">
      <c r="A43" s="72" t="s">
        <v>73</v>
      </c>
      <c r="B43" s="68">
        <v>219</v>
      </c>
      <c r="C43" s="68">
        <v>231</v>
      </c>
      <c r="D43" s="68">
        <v>184</v>
      </c>
      <c r="E43" s="68">
        <v>249</v>
      </c>
      <c r="F43" s="69">
        <v>883</v>
      </c>
      <c r="G43" s="68">
        <v>240</v>
      </c>
      <c r="H43" s="68">
        <v>252</v>
      </c>
      <c r="I43" s="68">
        <v>206</v>
      </c>
      <c r="J43" s="68">
        <v>246</v>
      </c>
      <c r="K43" s="69">
        <v>945</v>
      </c>
      <c r="L43" s="68">
        <v>205</v>
      </c>
      <c r="M43" s="68">
        <v>206</v>
      </c>
      <c r="N43" s="68">
        <v>187</v>
      </c>
      <c r="O43" s="68">
        <v>226</v>
      </c>
      <c r="P43" s="69">
        <v>825</v>
      </c>
      <c r="Q43" s="68">
        <v>225</v>
      </c>
      <c r="R43" s="68">
        <v>203</v>
      </c>
      <c r="S43" s="68">
        <v>198</v>
      </c>
      <c r="T43" s="68">
        <v>319</v>
      </c>
      <c r="U43" s="69">
        <v>944</v>
      </c>
    </row>
    <row r="44" spans="1:22" ht="12.75" customHeight="1" x14ac:dyDescent="0.4">
      <c r="A44" s="72" t="s">
        <v>85</v>
      </c>
      <c r="B44" s="68">
        <v>0</v>
      </c>
      <c r="C44" s="68">
        <v>0</v>
      </c>
      <c r="D44" s="68">
        <v>0</v>
      </c>
      <c r="E44" s="68">
        <v>0</v>
      </c>
      <c r="F44" s="69">
        <v>1</v>
      </c>
      <c r="G44" s="68">
        <v>1</v>
      </c>
      <c r="H44" s="68">
        <v>0</v>
      </c>
      <c r="I44" s="68">
        <v>0</v>
      </c>
      <c r="J44" s="68">
        <v>1</v>
      </c>
      <c r="K44" s="69">
        <v>2</v>
      </c>
      <c r="L44" s="68">
        <v>0</v>
      </c>
      <c r="M44" s="68">
        <v>0</v>
      </c>
      <c r="N44" s="68">
        <v>0</v>
      </c>
      <c r="O44" s="68">
        <v>0</v>
      </c>
      <c r="P44" s="69">
        <v>1</v>
      </c>
      <c r="Q44" s="68">
        <v>0</v>
      </c>
      <c r="R44" s="68">
        <v>3</v>
      </c>
      <c r="S44" s="68">
        <v>0</v>
      </c>
      <c r="T44" s="68">
        <v>0</v>
      </c>
      <c r="U44" s="69">
        <v>4</v>
      </c>
    </row>
    <row r="45" spans="1:22" ht="12.6" customHeight="1" x14ac:dyDescent="0.4">
      <c r="A45" s="94" t="s">
        <v>17</v>
      </c>
      <c r="B45" s="74">
        <v>4214</v>
      </c>
      <c r="C45" s="74">
        <v>4144</v>
      </c>
      <c r="D45" s="74">
        <v>4068</v>
      </c>
      <c r="E45" s="74">
        <v>4394</v>
      </c>
      <c r="F45" s="87">
        <v>16820</v>
      </c>
      <c r="G45" s="74">
        <v>4367</v>
      </c>
      <c r="H45" s="74">
        <v>4551</v>
      </c>
      <c r="I45" s="74">
        <v>4576</v>
      </c>
      <c r="J45" s="74">
        <v>4680</v>
      </c>
      <c r="K45" s="87">
        <v>18174</v>
      </c>
      <c r="L45" s="74">
        <v>4509</v>
      </c>
      <c r="M45" s="74">
        <v>4200</v>
      </c>
      <c r="N45" s="74">
        <v>4209</v>
      </c>
      <c r="O45" s="74">
        <v>4208</v>
      </c>
      <c r="P45" s="87">
        <v>17126</v>
      </c>
      <c r="Q45" s="74">
        <v>3863</v>
      </c>
      <c r="R45" s="74">
        <v>3252</v>
      </c>
      <c r="S45" s="74">
        <v>3439</v>
      </c>
      <c r="T45" s="74">
        <v>4049</v>
      </c>
      <c r="U45" s="87">
        <v>14604</v>
      </c>
    </row>
    <row r="46" spans="1:22" x14ac:dyDescent="0.4">
      <c r="A46" s="80"/>
      <c r="B46" s="40"/>
      <c r="C46" s="40"/>
      <c r="D46" s="40"/>
      <c r="E46" s="40"/>
      <c r="F46" s="40"/>
      <c r="G46" s="40"/>
      <c r="H46" s="40"/>
      <c r="I46" s="40"/>
      <c r="J46" s="40"/>
      <c r="K46" s="40"/>
      <c r="L46" s="40"/>
      <c r="M46" s="40"/>
      <c r="N46" s="40"/>
      <c r="O46" s="40"/>
      <c r="P46" s="40"/>
      <c r="Q46" s="40"/>
      <c r="R46" s="40"/>
      <c r="S46" s="40"/>
      <c r="T46" s="40"/>
      <c r="U46" s="40"/>
    </row>
    <row r="47" spans="1:22" ht="20.100000000000001" customHeight="1" x14ac:dyDescent="0.45">
      <c r="A47" s="91" t="s">
        <v>32</v>
      </c>
      <c r="B47" s="88"/>
      <c r="C47" s="88"/>
      <c r="D47" s="88"/>
      <c r="E47" s="88"/>
      <c r="F47" s="40"/>
      <c r="G47" s="88"/>
      <c r="H47" s="88"/>
      <c r="I47" s="88"/>
      <c r="J47" s="88"/>
      <c r="K47" s="40"/>
      <c r="L47" s="88"/>
      <c r="M47" s="88"/>
      <c r="N47" s="88"/>
      <c r="O47" s="88"/>
      <c r="P47" s="40"/>
      <c r="Q47" s="88"/>
      <c r="R47" s="88"/>
      <c r="S47" s="88"/>
      <c r="T47" s="88"/>
      <c r="U47" s="40"/>
    </row>
    <row r="48" spans="1:22" ht="12.75" customHeight="1" x14ac:dyDescent="0.4">
      <c r="A48" s="72" t="s">
        <v>33</v>
      </c>
      <c r="B48" s="68">
        <v>1431</v>
      </c>
      <c r="C48" s="68">
        <v>1418</v>
      </c>
      <c r="D48" s="68">
        <v>1510</v>
      </c>
      <c r="E48" s="68">
        <v>1428</v>
      </c>
      <c r="F48" s="69">
        <v>5787</v>
      </c>
      <c r="G48" s="68">
        <v>1251</v>
      </c>
      <c r="H48" s="68">
        <v>1211</v>
      </c>
      <c r="I48" s="68">
        <v>1431</v>
      </c>
      <c r="J48" s="68">
        <v>1496</v>
      </c>
      <c r="K48" s="69">
        <v>5389</v>
      </c>
      <c r="L48" s="68">
        <v>1460</v>
      </c>
      <c r="M48" s="68">
        <v>1392</v>
      </c>
      <c r="N48" s="68">
        <v>1532</v>
      </c>
      <c r="O48" s="68">
        <v>1364</v>
      </c>
      <c r="P48" s="69">
        <v>5748</v>
      </c>
      <c r="Q48" s="68">
        <v>1257</v>
      </c>
      <c r="R48" s="68">
        <v>1653</v>
      </c>
      <c r="S48" s="68">
        <v>3787</v>
      </c>
      <c r="T48" s="68">
        <v>4926</v>
      </c>
      <c r="U48" s="69">
        <v>11623</v>
      </c>
    </row>
    <row r="49" spans="1:21" ht="12.75" customHeight="1" x14ac:dyDescent="0.4">
      <c r="A49" s="72" t="s">
        <v>71</v>
      </c>
      <c r="B49" s="68">
        <v>145</v>
      </c>
      <c r="C49" s="68">
        <v>210</v>
      </c>
      <c r="D49" s="68">
        <v>172</v>
      </c>
      <c r="E49" s="68">
        <v>252</v>
      </c>
      <c r="F49" s="69">
        <v>780</v>
      </c>
      <c r="G49" s="68">
        <v>235</v>
      </c>
      <c r="H49" s="68">
        <v>310</v>
      </c>
      <c r="I49" s="68">
        <v>367</v>
      </c>
      <c r="J49" s="68">
        <v>312</v>
      </c>
      <c r="K49" s="69">
        <v>1224</v>
      </c>
      <c r="L49" s="68">
        <v>332</v>
      </c>
      <c r="M49" s="68">
        <v>365</v>
      </c>
      <c r="N49" s="68">
        <v>418</v>
      </c>
      <c r="O49" s="68">
        <v>299</v>
      </c>
      <c r="P49" s="69">
        <v>1413</v>
      </c>
      <c r="Q49" s="68">
        <v>219</v>
      </c>
      <c r="R49" s="68">
        <v>150</v>
      </c>
      <c r="S49" s="68">
        <v>229</v>
      </c>
      <c r="T49" s="68">
        <v>196</v>
      </c>
      <c r="U49" s="69">
        <v>793</v>
      </c>
    </row>
    <row r="50" spans="1:21" ht="12.75" customHeight="1" x14ac:dyDescent="0.4">
      <c r="A50" s="72" t="s">
        <v>82</v>
      </c>
      <c r="B50" s="68">
        <v>3950</v>
      </c>
      <c r="C50" s="68">
        <v>4071</v>
      </c>
      <c r="D50" s="68">
        <v>4294</v>
      </c>
      <c r="E50" s="68">
        <v>4429</v>
      </c>
      <c r="F50" s="69">
        <v>16744</v>
      </c>
      <c r="G50" s="68">
        <v>4042</v>
      </c>
      <c r="H50" s="68">
        <v>4179</v>
      </c>
      <c r="I50" s="68">
        <v>4446</v>
      </c>
      <c r="J50" s="68">
        <v>4228</v>
      </c>
      <c r="K50" s="69">
        <v>16896</v>
      </c>
      <c r="L50" s="68">
        <v>5397</v>
      </c>
      <c r="M50" s="68">
        <v>3734</v>
      </c>
      <c r="N50" s="68">
        <v>3889</v>
      </c>
      <c r="O50" s="68">
        <v>3864</v>
      </c>
      <c r="P50" s="69">
        <v>16885</v>
      </c>
      <c r="Q50" s="68">
        <v>3741</v>
      </c>
      <c r="R50" s="68">
        <v>3492</v>
      </c>
      <c r="S50" s="68">
        <v>2967</v>
      </c>
      <c r="T50" s="68">
        <v>4080</v>
      </c>
      <c r="U50" s="69">
        <v>14281</v>
      </c>
    </row>
    <row r="51" spans="1:21" ht="12.75" customHeight="1" x14ac:dyDescent="0.4">
      <c r="A51" s="72" t="s">
        <v>35</v>
      </c>
      <c r="B51" s="68">
        <v>62</v>
      </c>
      <c r="C51" s="68">
        <v>65</v>
      </c>
      <c r="D51" s="68">
        <v>55</v>
      </c>
      <c r="E51" s="68">
        <v>60</v>
      </c>
      <c r="F51" s="69">
        <v>242</v>
      </c>
      <c r="G51" s="68">
        <v>51</v>
      </c>
      <c r="H51" s="68">
        <v>56</v>
      </c>
      <c r="I51" s="68">
        <v>63</v>
      </c>
      <c r="J51" s="68">
        <v>65</v>
      </c>
      <c r="K51" s="69">
        <v>235</v>
      </c>
      <c r="L51" s="68">
        <v>80</v>
      </c>
      <c r="M51" s="68">
        <v>71</v>
      </c>
      <c r="N51" s="68">
        <v>99</v>
      </c>
      <c r="O51" s="68">
        <v>80</v>
      </c>
      <c r="P51" s="69">
        <v>329</v>
      </c>
      <c r="Q51" s="68">
        <v>82</v>
      </c>
      <c r="R51" s="68">
        <v>115</v>
      </c>
      <c r="S51" s="68">
        <v>82</v>
      </c>
      <c r="T51" s="68">
        <v>86</v>
      </c>
      <c r="U51" s="69">
        <v>366</v>
      </c>
    </row>
    <row r="52" spans="1:21" ht="12.75" customHeight="1" x14ac:dyDescent="0.4">
      <c r="A52" s="72" t="s">
        <v>72</v>
      </c>
      <c r="B52" s="68">
        <v>99</v>
      </c>
      <c r="C52" s="68">
        <v>118</v>
      </c>
      <c r="D52" s="68">
        <v>91</v>
      </c>
      <c r="E52" s="68">
        <v>95</v>
      </c>
      <c r="F52" s="69">
        <v>404</v>
      </c>
      <c r="G52" s="68">
        <v>80</v>
      </c>
      <c r="H52" s="68">
        <v>80</v>
      </c>
      <c r="I52" s="68">
        <v>75</v>
      </c>
      <c r="J52" s="68">
        <v>93</v>
      </c>
      <c r="K52" s="69">
        <v>327</v>
      </c>
      <c r="L52" s="68">
        <v>44</v>
      </c>
      <c r="M52" s="68">
        <v>76</v>
      </c>
      <c r="N52" s="68">
        <v>74</v>
      </c>
      <c r="O52" s="68">
        <v>86</v>
      </c>
      <c r="P52" s="69">
        <v>279</v>
      </c>
      <c r="Q52" s="68">
        <v>48</v>
      </c>
      <c r="R52" s="68">
        <v>48</v>
      </c>
      <c r="S52" s="68">
        <v>46</v>
      </c>
      <c r="T52" s="68">
        <v>56</v>
      </c>
      <c r="U52" s="69">
        <v>196</v>
      </c>
    </row>
    <row r="53" spans="1:21" ht="12.75" customHeight="1" x14ac:dyDescent="0.4">
      <c r="A53" s="72" t="s">
        <v>36</v>
      </c>
      <c r="B53" s="68">
        <v>714</v>
      </c>
      <c r="C53" s="68">
        <v>552</v>
      </c>
      <c r="D53" s="68">
        <v>456</v>
      </c>
      <c r="E53" s="68">
        <v>668</v>
      </c>
      <c r="F53" s="69">
        <v>2390</v>
      </c>
      <c r="G53" s="68">
        <v>416</v>
      </c>
      <c r="H53" s="68">
        <v>450</v>
      </c>
      <c r="I53" s="68">
        <v>514</v>
      </c>
      <c r="J53" s="68">
        <v>503</v>
      </c>
      <c r="K53" s="69">
        <v>1884</v>
      </c>
      <c r="L53" s="68">
        <v>540</v>
      </c>
      <c r="M53" s="68">
        <v>539</v>
      </c>
      <c r="N53" s="68">
        <v>580</v>
      </c>
      <c r="O53" s="68">
        <v>591</v>
      </c>
      <c r="P53" s="69">
        <v>2250</v>
      </c>
      <c r="Q53" s="68">
        <v>537</v>
      </c>
      <c r="R53" s="68">
        <v>571</v>
      </c>
      <c r="S53" s="68">
        <v>541</v>
      </c>
      <c r="T53" s="68">
        <v>590</v>
      </c>
      <c r="U53" s="69">
        <v>2239</v>
      </c>
    </row>
    <row r="54" spans="1:21" ht="12.75" customHeight="1" x14ac:dyDescent="0.4">
      <c r="A54" s="72" t="s">
        <v>34</v>
      </c>
      <c r="B54" s="68">
        <v>68</v>
      </c>
      <c r="C54" s="68">
        <v>57</v>
      </c>
      <c r="D54" s="68">
        <v>68</v>
      </c>
      <c r="E54" s="68">
        <v>84</v>
      </c>
      <c r="F54" s="69">
        <v>277</v>
      </c>
      <c r="G54" s="68">
        <v>64</v>
      </c>
      <c r="H54" s="68">
        <v>78</v>
      </c>
      <c r="I54" s="68">
        <v>110</v>
      </c>
      <c r="J54" s="68">
        <v>169</v>
      </c>
      <c r="K54" s="69">
        <v>421</v>
      </c>
      <c r="L54" s="68">
        <v>56</v>
      </c>
      <c r="M54" s="68">
        <v>98</v>
      </c>
      <c r="N54" s="68">
        <v>147</v>
      </c>
      <c r="O54" s="68">
        <v>85</v>
      </c>
      <c r="P54" s="69">
        <v>386</v>
      </c>
      <c r="Q54" s="68">
        <v>83</v>
      </c>
      <c r="R54" s="68">
        <v>60</v>
      </c>
      <c r="S54" s="68">
        <v>87</v>
      </c>
      <c r="T54" s="68">
        <v>45</v>
      </c>
      <c r="U54" s="69">
        <v>275</v>
      </c>
    </row>
    <row r="55" spans="1:21" ht="12.75" customHeight="1" x14ac:dyDescent="0.4">
      <c r="A55" s="72" t="s">
        <v>73</v>
      </c>
      <c r="B55" s="68">
        <v>2079</v>
      </c>
      <c r="C55" s="68">
        <v>1184</v>
      </c>
      <c r="D55" s="68">
        <v>1296</v>
      </c>
      <c r="E55" s="68">
        <v>1883</v>
      </c>
      <c r="F55" s="69">
        <v>6443</v>
      </c>
      <c r="G55" s="68">
        <v>2130</v>
      </c>
      <c r="H55" s="68">
        <v>1326</v>
      </c>
      <c r="I55" s="68">
        <v>1662</v>
      </c>
      <c r="J55" s="68">
        <v>2206</v>
      </c>
      <c r="K55" s="69">
        <v>7325</v>
      </c>
      <c r="L55" s="68">
        <v>1726</v>
      </c>
      <c r="M55" s="68">
        <v>1017</v>
      </c>
      <c r="N55" s="68">
        <v>1062</v>
      </c>
      <c r="O55" s="68">
        <v>1278</v>
      </c>
      <c r="P55" s="69">
        <v>5083</v>
      </c>
      <c r="Q55" s="68">
        <v>1087</v>
      </c>
      <c r="R55" s="68">
        <v>427</v>
      </c>
      <c r="S55" s="68">
        <v>816</v>
      </c>
      <c r="T55" s="68">
        <v>1607</v>
      </c>
      <c r="U55" s="69">
        <v>3938</v>
      </c>
    </row>
    <row r="56" spans="1:21" ht="12.75" customHeight="1" x14ac:dyDescent="0.4">
      <c r="A56" s="72" t="s">
        <v>85</v>
      </c>
      <c r="B56" s="68" t="s">
        <v>124</v>
      </c>
      <c r="C56" s="68" t="s">
        <v>124</v>
      </c>
      <c r="D56" s="68" t="s">
        <v>124</v>
      </c>
      <c r="E56" s="68" t="s">
        <v>124</v>
      </c>
      <c r="F56" s="69" t="s">
        <v>124</v>
      </c>
      <c r="G56" s="68" t="s">
        <v>124</v>
      </c>
      <c r="H56" s="68" t="s">
        <v>124</v>
      </c>
      <c r="I56" s="68" t="s">
        <v>124</v>
      </c>
      <c r="J56" s="68" t="s">
        <v>124</v>
      </c>
      <c r="K56" s="69" t="s">
        <v>124</v>
      </c>
      <c r="L56" s="68" t="s">
        <v>124</v>
      </c>
      <c r="M56" s="68" t="s">
        <v>124</v>
      </c>
      <c r="N56" s="68" t="s">
        <v>124</v>
      </c>
      <c r="O56" s="68" t="s">
        <v>124</v>
      </c>
      <c r="P56" s="69" t="s">
        <v>124</v>
      </c>
      <c r="Q56" s="68" t="s">
        <v>124</v>
      </c>
      <c r="R56" s="68" t="s">
        <v>124</v>
      </c>
      <c r="S56" s="68" t="s">
        <v>124</v>
      </c>
      <c r="T56" s="68" t="s">
        <v>124</v>
      </c>
      <c r="U56" s="69" t="s">
        <v>124</v>
      </c>
    </row>
    <row r="57" spans="1:21" ht="15" x14ac:dyDescent="0.4">
      <c r="A57" s="95" t="s">
        <v>18</v>
      </c>
      <c r="B57" s="93">
        <v>8550</v>
      </c>
      <c r="C57" s="93">
        <v>7676</v>
      </c>
      <c r="D57" s="93">
        <v>7943</v>
      </c>
      <c r="E57" s="93">
        <v>8897</v>
      </c>
      <c r="F57" s="96">
        <v>33066</v>
      </c>
      <c r="G57" s="93">
        <v>8268</v>
      </c>
      <c r="H57" s="93">
        <v>7691</v>
      </c>
      <c r="I57" s="93">
        <v>8669</v>
      </c>
      <c r="J57" s="93">
        <v>9073</v>
      </c>
      <c r="K57" s="96">
        <v>33700</v>
      </c>
      <c r="L57" s="93">
        <v>9634</v>
      </c>
      <c r="M57" s="93">
        <v>7292</v>
      </c>
      <c r="N57" s="93">
        <v>7800</v>
      </c>
      <c r="O57" s="93">
        <v>7648</v>
      </c>
      <c r="P57" s="96">
        <v>32373</v>
      </c>
      <c r="Q57" s="93">
        <v>7054</v>
      </c>
      <c r="R57" s="93">
        <v>6516</v>
      </c>
      <c r="S57" s="93">
        <v>8555</v>
      </c>
      <c r="T57" s="93">
        <v>11586</v>
      </c>
      <c r="U57" s="96">
        <v>33712</v>
      </c>
    </row>
    <row r="58" spans="1:21" ht="13.7" x14ac:dyDescent="0.4">
      <c r="A58" s="4"/>
      <c r="B58" s="4"/>
    </row>
    <row r="59" spans="1:21" ht="13.7" x14ac:dyDescent="0.4">
      <c r="A59" s="61" t="s">
        <v>84</v>
      </c>
    </row>
    <row r="60" spans="1:21" ht="13.7" x14ac:dyDescent="0.4">
      <c r="A60" s="62" t="s">
        <v>87</v>
      </c>
      <c r="B60" s="5"/>
    </row>
    <row r="61" spans="1:21" x14ac:dyDescent="0.4">
      <c r="A61" s="62" t="s">
        <v>83</v>
      </c>
    </row>
    <row r="62" spans="1:21" x14ac:dyDescent="0.4">
      <c r="A62" s="62" t="s">
        <v>142</v>
      </c>
    </row>
    <row r="63" spans="1:21" x14ac:dyDescent="0.4">
      <c r="A63" s="62"/>
    </row>
    <row r="64" spans="1:21" ht="13.7" x14ac:dyDescent="0.4">
      <c r="A64" s="60" t="s">
        <v>141</v>
      </c>
    </row>
  </sheetData>
  <phoneticPr fontId="0" type="noConversion"/>
  <hyperlinks>
    <hyperlink ref="A64" location="Title!A1" display="Return to Title and Contents" xr:uid="{00000000-0004-0000-0D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11_x000D_&amp;1#&amp;"Calibri"&amp;10&amp;K000000OFFICIAL</oddFooter>
  </headerFooter>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pageSetUpPr fitToPage="1"/>
  </sheetPr>
  <dimension ref="A1:V64"/>
  <sheetViews>
    <sheetView showGridLines="0" zoomScaleNormal="100" workbookViewId="0"/>
  </sheetViews>
  <sheetFormatPr defaultColWidth="9.1171875" defaultRowHeight="12.7" x14ac:dyDescent="0.4"/>
  <cols>
    <col min="1" max="1" width="34.1171875" style="24" customWidth="1"/>
    <col min="2" max="6" width="10.1171875" style="24" customWidth="1"/>
    <col min="7" max="7" width="9.1171875" style="24"/>
    <col min="8" max="11" width="10.1171875" style="24" customWidth="1"/>
    <col min="12" max="12" width="9.1171875" style="24"/>
    <col min="13" max="16" width="10.1171875" style="24" customWidth="1"/>
    <col min="17" max="17" width="9.1171875" style="24"/>
    <col min="18" max="21" width="10.1171875" style="24" customWidth="1"/>
    <col min="22" max="16384" width="9.1171875" style="24"/>
  </cols>
  <sheetData>
    <row r="1" spans="1:22" s="10" customFormat="1" ht="17.7" x14ac:dyDescent="0.55000000000000004">
      <c r="A1" s="103" t="s">
        <v>88</v>
      </c>
      <c r="G1" s="105"/>
      <c r="L1" s="105"/>
      <c r="Q1" s="105"/>
      <c r="U1" s="105" t="s">
        <v>128</v>
      </c>
    </row>
    <row r="2" spans="1:22" s="10" customFormat="1" ht="17.7" x14ac:dyDescent="0.55000000000000004">
      <c r="G2" s="105"/>
      <c r="L2" s="105"/>
      <c r="Q2" s="105"/>
      <c r="U2" s="105" t="s">
        <v>152</v>
      </c>
    </row>
    <row r="3" spans="1:22" s="10" customFormat="1" ht="20.350000000000001" x14ac:dyDescent="0.55000000000000004">
      <c r="A3" s="104" t="s">
        <v>150</v>
      </c>
      <c r="B3" s="104"/>
      <c r="C3" s="104"/>
      <c r="D3" s="104"/>
      <c r="E3" s="104"/>
      <c r="F3" s="104"/>
      <c r="G3" s="104"/>
      <c r="H3" s="104"/>
      <c r="I3" s="104"/>
      <c r="J3" s="104"/>
      <c r="K3" s="104"/>
      <c r="L3" s="104"/>
      <c r="M3" s="104"/>
      <c r="N3" s="104"/>
      <c r="O3" s="104"/>
      <c r="P3" s="104"/>
      <c r="Q3" s="104"/>
      <c r="R3" s="104"/>
      <c r="S3" s="104"/>
      <c r="T3" s="104"/>
      <c r="U3" s="104"/>
      <c r="V3" s="104"/>
    </row>
    <row r="4" spans="1:22" ht="16.350000000000001" x14ac:dyDescent="0.5">
      <c r="A4" s="107" t="s">
        <v>7</v>
      </c>
    </row>
    <row r="5" spans="1:22" ht="12.75" customHeight="1" x14ac:dyDescent="0.4">
      <c r="C5" s="41"/>
      <c r="D5" s="41"/>
      <c r="E5" s="41"/>
      <c r="F5" s="41"/>
      <c r="G5" s="41"/>
      <c r="H5" s="41"/>
      <c r="I5" s="49"/>
      <c r="J5" s="49"/>
      <c r="K5" s="49"/>
      <c r="L5" s="49"/>
      <c r="M5" s="49"/>
      <c r="N5" s="49"/>
      <c r="O5" s="49"/>
      <c r="P5" s="49"/>
      <c r="Q5" s="49"/>
      <c r="R5" s="49"/>
      <c r="S5" s="49"/>
      <c r="T5" s="49"/>
      <c r="U5" s="49"/>
      <c r="V5" s="49"/>
    </row>
    <row r="6" spans="1:22" x14ac:dyDescent="0.4">
      <c r="A6" s="85" t="s">
        <v>29</v>
      </c>
      <c r="B6" s="63" t="s">
        <v>110</v>
      </c>
      <c r="C6" s="63" t="s">
        <v>111</v>
      </c>
      <c r="D6" s="63" t="s">
        <v>112</v>
      </c>
      <c r="E6" s="63" t="s">
        <v>113</v>
      </c>
      <c r="F6" s="63" t="s">
        <v>114</v>
      </c>
      <c r="G6" s="64" t="s">
        <v>115</v>
      </c>
      <c r="H6" s="64" t="s">
        <v>116</v>
      </c>
      <c r="I6" s="64" t="s">
        <v>117</v>
      </c>
      <c r="J6" s="64" t="s">
        <v>118</v>
      </c>
      <c r="K6" s="63" t="s">
        <v>145</v>
      </c>
      <c r="L6" s="64" t="s">
        <v>120</v>
      </c>
      <c r="M6" s="64" t="s">
        <v>121</v>
      </c>
      <c r="N6" s="64" t="s">
        <v>122</v>
      </c>
      <c r="O6" s="64" t="s">
        <v>123</v>
      </c>
      <c r="P6" s="63" t="s">
        <v>146</v>
      </c>
      <c r="Q6" s="64" t="s">
        <v>125</v>
      </c>
      <c r="R6" s="64" t="s">
        <v>126</v>
      </c>
      <c r="S6" s="64" t="s">
        <v>127</v>
      </c>
      <c r="T6" s="64" t="s">
        <v>128</v>
      </c>
      <c r="U6" s="63" t="s">
        <v>147</v>
      </c>
    </row>
    <row r="7" spans="1:22" ht="20.100000000000001" customHeight="1" x14ac:dyDescent="0.45">
      <c r="A7" s="89" t="s">
        <v>31</v>
      </c>
      <c r="B7" s="62"/>
      <c r="C7" s="62"/>
      <c r="D7" s="62"/>
      <c r="E7" s="62"/>
      <c r="F7" s="62"/>
      <c r="G7" s="62"/>
      <c r="H7" s="62"/>
      <c r="I7" s="62"/>
      <c r="J7" s="62"/>
      <c r="K7" s="62"/>
      <c r="L7" s="62"/>
      <c r="M7" s="62"/>
      <c r="N7" s="62"/>
      <c r="O7" s="62"/>
      <c r="P7" s="62"/>
      <c r="Q7" s="62"/>
      <c r="R7" s="62"/>
      <c r="S7" s="62"/>
      <c r="T7" s="62"/>
      <c r="U7" s="62"/>
    </row>
    <row r="8" spans="1:22" ht="12.75" customHeight="1" x14ac:dyDescent="0.4">
      <c r="A8" s="72" t="s">
        <v>21</v>
      </c>
      <c r="B8" s="68">
        <v>207</v>
      </c>
      <c r="C8" s="68">
        <v>207</v>
      </c>
      <c r="D8" s="68">
        <v>237</v>
      </c>
      <c r="E8" s="68">
        <v>227</v>
      </c>
      <c r="F8" s="69">
        <v>878</v>
      </c>
      <c r="G8" s="68">
        <v>225</v>
      </c>
      <c r="H8" s="68">
        <v>213</v>
      </c>
      <c r="I8" s="68">
        <v>227</v>
      </c>
      <c r="J8" s="68">
        <v>249</v>
      </c>
      <c r="K8" s="69">
        <v>915</v>
      </c>
      <c r="L8" s="68">
        <v>243</v>
      </c>
      <c r="M8" s="68">
        <v>214</v>
      </c>
      <c r="N8" s="68">
        <v>274</v>
      </c>
      <c r="O8" s="68">
        <v>282</v>
      </c>
      <c r="P8" s="69">
        <v>1013</v>
      </c>
      <c r="Q8" s="68">
        <v>230</v>
      </c>
      <c r="R8" s="68">
        <v>219</v>
      </c>
      <c r="S8" s="68">
        <v>231</v>
      </c>
      <c r="T8" s="68">
        <v>273</v>
      </c>
      <c r="U8" s="69">
        <v>953</v>
      </c>
    </row>
    <row r="9" spans="1:22" ht="12.75" customHeight="1" x14ac:dyDescent="0.4">
      <c r="A9" s="72" t="s">
        <v>22</v>
      </c>
      <c r="B9" s="68">
        <v>10</v>
      </c>
      <c r="C9" s="68">
        <v>12</v>
      </c>
      <c r="D9" s="68">
        <v>11</v>
      </c>
      <c r="E9" s="68">
        <v>11</v>
      </c>
      <c r="F9" s="69">
        <v>43</v>
      </c>
      <c r="G9" s="68">
        <v>11</v>
      </c>
      <c r="H9" s="68">
        <v>15</v>
      </c>
      <c r="I9" s="68">
        <v>12</v>
      </c>
      <c r="J9" s="68">
        <v>11</v>
      </c>
      <c r="K9" s="69">
        <v>50</v>
      </c>
      <c r="L9" s="68">
        <v>12</v>
      </c>
      <c r="M9" s="68">
        <v>13</v>
      </c>
      <c r="N9" s="68">
        <v>11</v>
      </c>
      <c r="O9" s="68">
        <v>10</v>
      </c>
      <c r="P9" s="69">
        <v>46</v>
      </c>
      <c r="Q9" s="68">
        <v>9</v>
      </c>
      <c r="R9" s="68">
        <v>10</v>
      </c>
      <c r="S9" s="68">
        <v>11</v>
      </c>
      <c r="T9" s="68">
        <v>11</v>
      </c>
      <c r="U9" s="69">
        <v>41</v>
      </c>
    </row>
    <row r="10" spans="1:22" ht="12.75" customHeight="1" x14ac:dyDescent="0.4">
      <c r="A10" s="72" t="s">
        <v>23</v>
      </c>
      <c r="B10" s="68">
        <v>146</v>
      </c>
      <c r="C10" s="68">
        <v>147</v>
      </c>
      <c r="D10" s="68">
        <v>145</v>
      </c>
      <c r="E10" s="68">
        <v>127</v>
      </c>
      <c r="F10" s="69">
        <v>565</v>
      </c>
      <c r="G10" s="68">
        <v>132</v>
      </c>
      <c r="H10" s="68">
        <v>127</v>
      </c>
      <c r="I10" s="68">
        <v>132</v>
      </c>
      <c r="J10" s="68">
        <v>131</v>
      </c>
      <c r="K10" s="69">
        <v>523</v>
      </c>
      <c r="L10" s="68">
        <v>154</v>
      </c>
      <c r="M10" s="68">
        <v>146</v>
      </c>
      <c r="N10" s="68">
        <v>124</v>
      </c>
      <c r="O10" s="68">
        <v>105</v>
      </c>
      <c r="P10" s="69">
        <v>529</v>
      </c>
      <c r="Q10" s="68">
        <v>101</v>
      </c>
      <c r="R10" s="68">
        <v>68</v>
      </c>
      <c r="S10" s="68">
        <v>92</v>
      </c>
      <c r="T10" s="68">
        <v>94</v>
      </c>
      <c r="U10" s="69">
        <v>354</v>
      </c>
    </row>
    <row r="11" spans="1:22" ht="12.75" customHeight="1" x14ac:dyDescent="0.4">
      <c r="A11" s="72" t="s">
        <v>24</v>
      </c>
      <c r="B11" s="68">
        <v>52</v>
      </c>
      <c r="C11" s="68">
        <v>34</v>
      </c>
      <c r="D11" s="68">
        <v>53</v>
      </c>
      <c r="E11" s="68">
        <v>48</v>
      </c>
      <c r="F11" s="69">
        <v>187</v>
      </c>
      <c r="G11" s="68">
        <v>47</v>
      </c>
      <c r="H11" s="68">
        <v>37</v>
      </c>
      <c r="I11" s="68">
        <v>47</v>
      </c>
      <c r="J11" s="68">
        <v>38</v>
      </c>
      <c r="K11" s="69">
        <v>169</v>
      </c>
      <c r="L11" s="68">
        <v>29</v>
      </c>
      <c r="M11" s="68">
        <v>35</v>
      </c>
      <c r="N11" s="68">
        <v>36</v>
      </c>
      <c r="O11" s="68">
        <v>24</v>
      </c>
      <c r="P11" s="69">
        <v>124</v>
      </c>
      <c r="Q11" s="68">
        <v>25</v>
      </c>
      <c r="R11" s="68">
        <v>14</v>
      </c>
      <c r="S11" s="68">
        <v>19</v>
      </c>
      <c r="T11" s="68">
        <v>22</v>
      </c>
      <c r="U11" s="69">
        <v>80</v>
      </c>
    </row>
    <row r="12" spans="1:22" ht="12.75" customHeight="1" x14ac:dyDescent="0.4">
      <c r="A12" s="72" t="s">
        <v>25</v>
      </c>
      <c r="B12" s="68">
        <v>6</v>
      </c>
      <c r="C12" s="68">
        <v>9</v>
      </c>
      <c r="D12" s="68">
        <v>11</v>
      </c>
      <c r="E12" s="68">
        <v>10</v>
      </c>
      <c r="F12" s="69">
        <v>35</v>
      </c>
      <c r="G12" s="68">
        <v>9</v>
      </c>
      <c r="H12" s="68">
        <v>9</v>
      </c>
      <c r="I12" s="68">
        <v>8</v>
      </c>
      <c r="J12" s="68">
        <v>8</v>
      </c>
      <c r="K12" s="69">
        <v>33</v>
      </c>
      <c r="L12" s="68">
        <v>10</v>
      </c>
      <c r="M12" s="68">
        <v>9</v>
      </c>
      <c r="N12" s="68">
        <v>8</v>
      </c>
      <c r="O12" s="68">
        <v>9</v>
      </c>
      <c r="P12" s="69">
        <v>36</v>
      </c>
      <c r="Q12" s="68">
        <v>9</v>
      </c>
      <c r="R12" s="68">
        <v>9</v>
      </c>
      <c r="S12" s="68">
        <v>9</v>
      </c>
      <c r="T12" s="68">
        <v>8</v>
      </c>
      <c r="U12" s="69">
        <v>35</v>
      </c>
    </row>
    <row r="13" spans="1:22" ht="12.75" customHeight="1" x14ac:dyDescent="0.4">
      <c r="A13" s="72" t="s">
        <v>26</v>
      </c>
      <c r="B13" s="68">
        <v>345</v>
      </c>
      <c r="C13" s="68">
        <v>377</v>
      </c>
      <c r="D13" s="68">
        <v>386</v>
      </c>
      <c r="E13" s="68">
        <v>394</v>
      </c>
      <c r="F13" s="69">
        <v>1501</v>
      </c>
      <c r="G13" s="68">
        <v>392</v>
      </c>
      <c r="H13" s="68">
        <v>403</v>
      </c>
      <c r="I13" s="68">
        <v>388</v>
      </c>
      <c r="J13" s="68">
        <v>372</v>
      </c>
      <c r="K13" s="69">
        <v>1555</v>
      </c>
      <c r="L13" s="68">
        <v>529</v>
      </c>
      <c r="M13" s="68">
        <v>443</v>
      </c>
      <c r="N13" s="68">
        <v>422</v>
      </c>
      <c r="O13" s="68">
        <v>413</v>
      </c>
      <c r="P13" s="69">
        <v>1807</v>
      </c>
      <c r="Q13" s="68">
        <v>406</v>
      </c>
      <c r="R13" s="68">
        <v>401</v>
      </c>
      <c r="S13" s="68">
        <v>391</v>
      </c>
      <c r="T13" s="68">
        <v>449</v>
      </c>
      <c r="U13" s="69">
        <v>1647</v>
      </c>
    </row>
    <row r="14" spans="1:22" ht="12.75" customHeight="1" x14ac:dyDescent="0.4">
      <c r="A14" s="72" t="s">
        <v>27</v>
      </c>
      <c r="B14" s="68">
        <v>498</v>
      </c>
      <c r="C14" s="68">
        <v>504</v>
      </c>
      <c r="D14" s="68">
        <v>513</v>
      </c>
      <c r="E14" s="68">
        <v>502</v>
      </c>
      <c r="F14" s="69">
        <v>2017</v>
      </c>
      <c r="G14" s="68">
        <v>515</v>
      </c>
      <c r="H14" s="68">
        <v>523</v>
      </c>
      <c r="I14" s="68">
        <v>513</v>
      </c>
      <c r="J14" s="68">
        <v>524</v>
      </c>
      <c r="K14" s="69">
        <v>2075</v>
      </c>
      <c r="L14" s="68">
        <v>559</v>
      </c>
      <c r="M14" s="68">
        <v>527</v>
      </c>
      <c r="N14" s="68">
        <v>561</v>
      </c>
      <c r="O14" s="68">
        <v>524</v>
      </c>
      <c r="P14" s="69">
        <v>2171</v>
      </c>
      <c r="Q14" s="68">
        <v>498</v>
      </c>
      <c r="R14" s="68">
        <v>436</v>
      </c>
      <c r="S14" s="68">
        <v>469</v>
      </c>
      <c r="T14" s="68">
        <v>440</v>
      </c>
      <c r="U14" s="69">
        <v>1843</v>
      </c>
    </row>
    <row r="15" spans="1:22" ht="12.75" customHeight="1" x14ac:dyDescent="0.4">
      <c r="A15" s="72" t="s">
        <v>28</v>
      </c>
      <c r="B15" s="68">
        <v>2960</v>
      </c>
      <c r="C15" s="68">
        <v>3138</v>
      </c>
      <c r="D15" s="68">
        <v>3054</v>
      </c>
      <c r="E15" s="68">
        <v>3562</v>
      </c>
      <c r="F15" s="69">
        <v>12715</v>
      </c>
      <c r="G15" s="68">
        <v>3419</v>
      </c>
      <c r="H15" s="68">
        <v>3417</v>
      </c>
      <c r="I15" s="68">
        <v>3401</v>
      </c>
      <c r="J15" s="68">
        <v>3902</v>
      </c>
      <c r="K15" s="69">
        <v>14139</v>
      </c>
      <c r="L15" s="68">
        <v>3896</v>
      </c>
      <c r="M15" s="68">
        <v>3986</v>
      </c>
      <c r="N15" s="68">
        <v>3857</v>
      </c>
      <c r="O15" s="68">
        <v>4241</v>
      </c>
      <c r="P15" s="69">
        <v>15980</v>
      </c>
      <c r="Q15" s="68">
        <v>3939</v>
      </c>
      <c r="R15" s="68">
        <v>3146</v>
      </c>
      <c r="S15" s="68">
        <v>3035</v>
      </c>
      <c r="T15" s="68">
        <v>3320</v>
      </c>
      <c r="U15" s="69">
        <v>13439</v>
      </c>
    </row>
    <row r="16" spans="1:22" ht="12.75" customHeight="1" x14ac:dyDescent="0.4">
      <c r="A16" s="72" t="s">
        <v>1</v>
      </c>
      <c r="B16" s="68">
        <v>571</v>
      </c>
      <c r="C16" s="68">
        <v>598</v>
      </c>
      <c r="D16" s="68">
        <v>646</v>
      </c>
      <c r="E16" s="68">
        <v>735</v>
      </c>
      <c r="F16" s="69">
        <v>2550</v>
      </c>
      <c r="G16" s="68">
        <v>639</v>
      </c>
      <c r="H16" s="68">
        <v>635</v>
      </c>
      <c r="I16" s="68">
        <v>667</v>
      </c>
      <c r="J16" s="68">
        <v>698</v>
      </c>
      <c r="K16" s="69">
        <v>2639</v>
      </c>
      <c r="L16" s="68">
        <v>696</v>
      </c>
      <c r="M16" s="68">
        <v>640</v>
      </c>
      <c r="N16" s="68">
        <v>654</v>
      </c>
      <c r="O16" s="68">
        <v>664</v>
      </c>
      <c r="P16" s="69">
        <v>2654</v>
      </c>
      <c r="Q16" s="68">
        <v>603</v>
      </c>
      <c r="R16" s="68">
        <v>510</v>
      </c>
      <c r="S16" s="68">
        <v>567</v>
      </c>
      <c r="T16" s="68">
        <v>632</v>
      </c>
      <c r="U16" s="69">
        <v>2312</v>
      </c>
    </row>
    <row r="17" spans="1:22" ht="12.75" customHeight="1" x14ac:dyDescent="0.4">
      <c r="A17" s="72" t="s">
        <v>0</v>
      </c>
      <c r="B17" s="68">
        <v>25</v>
      </c>
      <c r="C17" s="68">
        <v>13</v>
      </c>
      <c r="D17" s="68">
        <v>9</v>
      </c>
      <c r="E17" s="68">
        <v>10</v>
      </c>
      <c r="F17" s="69">
        <v>56</v>
      </c>
      <c r="G17" s="68">
        <v>14</v>
      </c>
      <c r="H17" s="68">
        <v>19</v>
      </c>
      <c r="I17" s="68">
        <v>19</v>
      </c>
      <c r="J17" s="68">
        <v>20</v>
      </c>
      <c r="K17" s="69">
        <v>72</v>
      </c>
      <c r="L17" s="68">
        <v>14</v>
      </c>
      <c r="M17" s="68">
        <v>13</v>
      </c>
      <c r="N17" s="68">
        <v>12</v>
      </c>
      <c r="O17" s="68">
        <v>14</v>
      </c>
      <c r="P17" s="69">
        <v>54</v>
      </c>
      <c r="Q17" s="68">
        <v>11</v>
      </c>
      <c r="R17" s="68">
        <v>12</v>
      </c>
      <c r="S17" s="68">
        <v>17</v>
      </c>
      <c r="T17" s="68">
        <v>27</v>
      </c>
      <c r="U17" s="69">
        <v>68</v>
      </c>
    </row>
    <row r="18" spans="1:22" ht="15" x14ac:dyDescent="0.4">
      <c r="A18" s="94" t="s">
        <v>17</v>
      </c>
      <c r="B18" s="74">
        <v>4821</v>
      </c>
      <c r="C18" s="74">
        <v>5038</v>
      </c>
      <c r="D18" s="74">
        <v>5063</v>
      </c>
      <c r="E18" s="74">
        <v>5627</v>
      </c>
      <c r="F18" s="75">
        <v>20549</v>
      </c>
      <c r="G18" s="74">
        <v>5403</v>
      </c>
      <c r="H18" s="74">
        <v>5397</v>
      </c>
      <c r="I18" s="74">
        <v>5415</v>
      </c>
      <c r="J18" s="74">
        <v>5955</v>
      </c>
      <c r="K18" s="75">
        <v>22170</v>
      </c>
      <c r="L18" s="74">
        <v>6145</v>
      </c>
      <c r="M18" s="74">
        <v>6025</v>
      </c>
      <c r="N18" s="74">
        <v>5959</v>
      </c>
      <c r="O18" s="74">
        <v>6284</v>
      </c>
      <c r="P18" s="75">
        <v>24412</v>
      </c>
      <c r="Q18" s="74">
        <v>5830</v>
      </c>
      <c r="R18" s="74">
        <v>4824</v>
      </c>
      <c r="S18" s="74">
        <v>4840</v>
      </c>
      <c r="T18" s="74">
        <v>5276</v>
      </c>
      <c r="U18" s="75">
        <v>20771</v>
      </c>
    </row>
    <row r="19" spans="1:22" ht="12.75" customHeight="1" x14ac:dyDescent="0.4">
      <c r="A19" s="23"/>
      <c r="B19" s="40"/>
      <c r="C19" s="40"/>
      <c r="D19" s="40"/>
      <c r="E19" s="40"/>
      <c r="F19" s="40"/>
      <c r="G19" s="40"/>
      <c r="H19" s="40"/>
      <c r="I19" s="40"/>
      <c r="J19" s="40"/>
      <c r="K19" s="40"/>
      <c r="L19" s="40"/>
      <c r="M19" s="40"/>
      <c r="N19" s="40"/>
      <c r="O19" s="40"/>
      <c r="P19" s="40"/>
      <c r="Q19" s="40"/>
      <c r="R19" s="40"/>
      <c r="S19" s="40"/>
      <c r="T19" s="40"/>
      <c r="U19" s="40"/>
    </row>
    <row r="20" spans="1:22" ht="20.100000000000001" customHeight="1" x14ac:dyDescent="0.45">
      <c r="A20" s="89" t="s">
        <v>30</v>
      </c>
      <c r="B20" s="40"/>
      <c r="C20" s="40"/>
      <c r="D20" s="40"/>
      <c r="E20" s="40"/>
      <c r="F20" s="40"/>
      <c r="G20" s="40"/>
      <c r="H20" s="40"/>
      <c r="I20" s="40"/>
      <c r="J20" s="40"/>
      <c r="K20" s="40"/>
      <c r="L20" s="40"/>
      <c r="M20" s="40"/>
      <c r="N20" s="40"/>
      <c r="O20" s="40"/>
      <c r="P20" s="40"/>
      <c r="Q20" s="40"/>
      <c r="R20" s="40"/>
      <c r="S20" s="40"/>
      <c r="T20" s="40"/>
      <c r="U20" s="40"/>
    </row>
    <row r="21" spans="1:22" ht="12.75" customHeight="1" x14ac:dyDescent="0.4">
      <c r="A21" s="86" t="s">
        <v>21</v>
      </c>
      <c r="B21" s="68">
        <v>685</v>
      </c>
      <c r="C21" s="68">
        <v>723</v>
      </c>
      <c r="D21" s="68">
        <v>697</v>
      </c>
      <c r="E21" s="68">
        <v>699</v>
      </c>
      <c r="F21" s="69">
        <v>2804</v>
      </c>
      <c r="G21" s="68">
        <v>669</v>
      </c>
      <c r="H21" s="68">
        <v>729</v>
      </c>
      <c r="I21" s="68">
        <v>696</v>
      </c>
      <c r="J21" s="68">
        <v>718</v>
      </c>
      <c r="K21" s="69">
        <v>2811</v>
      </c>
      <c r="L21" s="68">
        <v>751</v>
      </c>
      <c r="M21" s="68">
        <v>763</v>
      </c>
      <c r="N21" s="68">
        <v>768</v>
      </c>
      <c r="O21" s="68">
        <v>750</v>
      </c>
      <c r="P21" s="69">
        <v>3032</v>
      </c>
      <c r="Q21" s="68">
        <v>791</v>
      </c>
      <c r="R21" s="68">
        <v>786</v>
      </c>
      <c r="S21" s="68">
        <v>732</v>
      </c>
      <c r="T21" s="68">
        <v>806</v>
      </c>
      <c r="U21" s="69">
        <v>3115</v>
      </c>
    </row>
    <row r="22" spans="1:22" ht="12.75" customHeight="1" x14ac:dyDescent="0.4">
      <c r="A22" s="86" t="s">
        <v>22</v>
      </c>
      <c r="B22" s="68">
        <v>45</v>
      </c>
      <c r="C22" s="68">
        <v>48</v>
      </c>
      <c r="D22" s="68">
        <v>52</v>
      </c>
      <c r="E22" s="68">
        <v>59</v>
      </c>
      <c r="F22" s="69">
        <v>204</v>
      </c>
      <c r="G22" s="68">
        <v>46</v>
      </c>
      <c r="H22" s="68">
        <v>53</v>
      </c>
      <c r="I22" s="68">
        <v>62</v>
      </c>
      <c r="J22" s="68">
        <v>68</v>
      </c>
      <c r="K22" s="69">
        <v>229</v>
      </c>
      <c r="L22" s="68">
        <v>65</v>
      </c>
      <c r="M22" s="68">
        <v>57</v>
      </c>
      <c r="N22" s="68">
        <v>52</v>
      </c>
      <c r="O22" s="68">
        <v>63</v>
      </c>
      <c r="P22" s="69">
        <v>237</v>
      </c>
      <c r="Q22" s="68">
        <v>49</v>
      </c>
      <c r="R22" s="68">
        <v>56</v>
      </c>
      <c r="S22" s="68">
        <v>67</v>
      </c>
      <c r="T22" s="68">
        <v>66</v>
      </c>
      <c r="U22" s="69">
        <v>237</v>
      </c>
    </row>
    <row r="23" spans="1:22" ht="12.75" customHeight="1" x14ac:dyDescent="0.4">
      <c r="A23" s="86" t="s">
        <v>23</v>
      </c>
      <c r="B23" s="68">
        <v>207</v>
      </c>
      <c r="C23" s="68">
        <v>178</v>
      </c>
      <c r="D23" s="68">
        <v>169</v>
      </c>
      <c r="E23" s="68">
        <v>176</v>
      </c>
      <c r="F23" s="69">
        <v>729</v>
      </c>
      <c r="G23" s="68">
        <v>204</v>
      </c>
      <c r="H23" s="68">
        <v>200</v>
      </c>
      <c r="I23" s="68">
        <v>185</v>
      </c>
      <c r="J23" s="68">
        <v>193</v>
      </c>
      <c r="K23" s="69">
        <v>782</v>
      </c>
      <c r="L23" s="68">
        <v>229</v>
      </c>
      <c r="M23" s="68">
        <v>200</v>
      </c>
      <c r="N23" s="68">
        <v>191</v>
      </c>
      <c r="O23" s="68">
        <v>187</v>
      </c>
      <c r="P23" s="69">
        <v>807</v>
      </c>
      <c r="Q23" s="68">
        <v>185</v>
      </c>
      <c r="R23" s="68">
        <v>164</v>
      </c>
      <c r="S23" s="68">
        <v>178</v>
      </c>
      <c r="T23" s="68">
        <v>200</v>
      </c>
      <c r="U23" s="69">
        <v>727</v>
      </c>
    </row>
    <row r="24" spans="1:22" ht="12.75" customHeight="1" x14ac:dyDescent="0.4">
      <c r="A24" s="86" t="s">
        <v>24</v>
      </c>
      <c r="B24" s="68">
        <v>59</v>
      </c>
      <c r="C24" s="68">
        <v>53</v>
      </c>
      <c r="D24" s="68">
        <v>49</v>
      </c>
      <c r="E24" s="68">
        <v>62</v>
      </c>
      <c r="F24" s="69">
        <v>222</v>
      </c>
      <c r="G24" s="68">
        <v>63</v>
      </c>
      <c r="H24" s="68">
        <v>82</v>
      </c>
      <c r="I24" s="68">
        <v>81</v>
      </c>
      <c r="J24" s="68">
        <v>85</v>
      </c>
      <c r="K24" s="69">
        <v>312</v>
      </c>
      <c r="L24" s="68">
        <v>77</v>
      </c>
      <c r="M24" s="68">
        <v>84</v>
      </c>
      <c r="N24" s="68">
        <v>68</v>
      </c>
      <c r="O24" s="68">
        <v>70</v>
      </c>
      <c r="P24" s="69">
        <v>299</v>
      </c>
      <c r="Q24" s="68">
        <v>65</v>
      </c>
      <c r="R24" s="68">
        <v>29</v>
      </c>
      <c r="S24" s="68">
        <v>31</v>
      </c>
      <c r="T24" s="68">
        <v>39</v>
      </c>
      <c r="U24" s="69">
        <v>164</v>
      </c>
    </row>
    <row r="25" spans="1:22" ht="12.75" customHeight="1" x14ac:dyDescent="0.4">
      <c r="A25" s="72" t="s">
        <v>25</v>
      </c>
      <c r="B25" s="68">
        <v>15</v>
      </c>
      <c r="C25" s="68">
        <v>13</v>
      </c>
      <c r="D25" s="68">
        <v>13</v>
      </c>
      <c r="E25" s="68">
        <v>12</v>
      </c>
      <c r="F25" s="69">
        <v>53</v>
      </c>
      <c r="G25" s="68">
        <v>11</v>
      </c>
      <c r="H25" s="68">
        <v>11</v>
      </c>
      <c r="I25" s="68">
        <v>12</v>
      </c>
      <c r="J25" s="68">
        <v>12</v>
      </c>
      <c r="K25" s="69">
        <v>46</v>
      </c>
      <c r="L25" s="68">
        <v>13</v>
      </c>
      <c r="M25" s="68">
        <v>12</v>
      </c>
      <c r="N25" s="68">
        <v>14</v>
      </c>
      <c r="O25" s="68">
        <v>14</v>
      </c>
      <c r="P25" s="69">
        <v>53</v>
      </c>
      <c r="Q25" s="68">
        <v>11</v>
      </c>
      <c r="R25" s="68">
        <v>14</v>
      </c>
      <c r="S25" s="68">
        <v>14</v>
      </c>
      <c r="T25" s="68">
        <v>17</v>
      </c>
      <c r="U25" s="69">
        <v>57</v>
      </c>
    </row>
    <row r="26" spans="1:22" ht="12.75" customHeight="1" x14ac:dyDescent="0.4">
      <c r="A26" s="86" t="s">
        <v>26</v>
      </c>
      <c r="B26" s="68">
        <v>491</v>
      </c>
      <c r="C26" s="68">
        <v>505</v>
      </c>
      <c r="D26" s="68">
        <v>548</v>
      </c>
      <c r="E26" s="68">
        <v>544</v>
      </c>
      <c r="F26" s="69">
        <v>2088</v>
      </c>
      <c r="G26" s="68">
        <v>571</v>
      </c>
      <c r="H26" s="68">
        <v>565</v>
      </c>
      <c r="I26" s="68">
        <v>571</v>
      </c>
      <c r="J26" s="68">
        <v>594</v>
      </c>
      <c r="K26" s="69">
        <v>2302</v>
      </c>
      <c r="L26" s="68">
        <v>665</v>
      </c>
      <c r="M26" s="68">
        <v>577</v>
      </c>
      <c r="N26" s="68">
        <v>557</v>
      </c>
      <c r="O26" s="68">
        <v>544</v>
      </c>
      <c r="P26" s="69">
        <v>2343</v>
      </c>
      <c r="Q26" s="68">
        <v>526</v>
      </c>
      <c r="R26" s="68">
        <v>508</v>
      </c>
      <c r="S26" s="68">
        <v>519</v>
      </c>
      <c r="T26" s="68">
        <v>585</v>
      </c>
      <c r="U26" s="69">
        <v>2138</v>
      </c>
    </row>
    <row r="27" spans="1:22" ht="12.75" customHeight="1" x14ac:dyDescent="0.4">
      <c r="A27" s="86" t="s">
        <v>27</v>
      </c>
      <c r="B27" s="68">
        <v>885</v>
      </c>
      <c r="C27" s="68">
        <v>903</v>
      </c>
      <c r="D27" s="68">
        <v>946</v>
      </c>
      <c r="E27" s="68">
        <v>926</v>
      </c>
      <c r="F27" s="69">
        <v>3660</v>
      </c>
      <c r="G27" s="68">
        <v>946</v>
      </c>
      <c r="H27" s="68">
        <v>1021</v>
      </c>
      <c r="I27" s="68">
        <v>1013</v>
      </c>
      <c r="J27" s="68">
        <v>1041</v>
      </c>
      <c r="K27" s="69">
        <v>4021</v>
      </c>
      <c r="L27" s="68">
        <v>1012</v>
      </c>
      <c r="M27" s="68">
        <v>1117</v>
      </c>
      <c r="N27" s="68">
        <v>959</v>
      </c>
      <c r="O27" s="68">
        <v>881</v>
      </c>
      <c r="P27" s="69">
        <v>3969</v>
      </c>
      <c r="Q27" s="68">
        <v>834</v>
      </c>
      <c r="R27" s="68">
        <v>726</v>
      </c>
      <c r="S27" s="68">
        <v>1027</v>
      </c>
      <c r="T27" s="68">
        <v>959</v>
      </c>
      <c r="U27" s="69">
        <v>3545</v>
      </c>
    </row>
    <row r="28" spans="1:22" ht="12.75" customHeight="1" x14ac:dyDescent="0.4">
      <c r="A28" s="72" t="s">
        <v>28</v>
      </c>
      <c r="B28" s="68">
        <v>3022</v>
      </c>
      <c r="C28" s="68">
        <v>2829</v>
      </c>
      <c r="D28" s="68">
        <v>3042</v>
      </c>
      <c r="E28" s="68">
        <v>2969</v>
      </c>
      <c r="F28" s="69">
        <v>11862</v>
      </c>
      <c r="G28" s="68">
        <v>3111</v>
      </c>
      <c r="H28" s="68">
        <v>3121</v>
      </c>
      <c r="I28" s="68">
        <v>3204</v>
      </c>
      <c r="J28" s="68">
        <v>3238</v>
      </c>
      <c r="K28" s="69">
        <v>12674</v>
      </c>
      <c r="L28" s="68">
        <v>3577</v>
      </c>
      <c r="M28" s="68">
        <v>3498</v>
      </c>
      <c r="N28" s="68">
        <v>3364</v>
      </c>
      <c r="O28" s="68">
        <v>3286</v>
      </c>
      <c r="P28" s="69">
        <v>13725</v>
      </c>
      <c r="Q28" s="68">
        <v>3145</v>
      </c>
      <c r="R28" s="68">
        <v>2060</v>
      </c>
      <c r="S28" s="68">
        <v>2372</v>
      </c>
      <c r="T28" s="68">
        <v>2693</v>
      </c>
      <c r="U28" s="69">
        <v>10271</v>
      </c>
    </row>
    <row r="29" spans="1:22" ht="12.75" customHeight="1" x14ac:dyDescent="0.4">
      <c r="A29" s="86" t="s">
        <v>1</v>
      </c>
      <c r="B29" s="68">
        <v>1120</v>
      </c>
      <c r="C29" s="68">
        <v>1108</v>
      </c>
      <c r="D29" s="68">
        <v>1253</v>
      </c>
      <c r="E29" s="68">
        <v>1224</v>
      </c>
      <c r="F29" s="69">
        <v>4706</v>
      </c>
      <c r="G29" s="68">
        <v>1147</v>
      </c>
      <c r="H29" s="68">
        <v>1035</v>
      </c>
      <c r="I29" s="68">
        <v>1165</v>
      </c>
      <c r="J29" s="68">
        <v>1217</v>
      </c>
      <c r="K29" s="69">
        <v>4564</v>
      </c>
      <c r="L29" s="68">
        <v>1201</v>
      </c>
      <c r="M29" s="68">
        <v>1149</v>
      </c>
      <c r="N29" s="68">
        <v>1283</v>
      </c>
      <c r="O29" s="68">
        <v>1202</v>
      </c>
      <c r="P29" s="69">
        <v>4835</v>
      </c>
      <c r="Q29" s="68">
        <v>1087</v>
      </c>
      <c r="R29" s="68">
        <v>783</v>
      </c>
      <c r="S29" s="68">
        <v>1565</v>
      </c>
      <c r="T29" s="68">
        <v>1456</v>
      </c>
      <c r="U29" s="69">
        <v>4892</v>
      </c>
    </row>
    <row r="30" spans="1:22" ht="12.75" customHeight="1" x14ac:dyDescent="0.4">
      <c r="A30" s="86" t="s">
        <v>0</v>
      </c>
      <c r="B30" s="68">
        <v>6</v>
      </c>
      <c r="C30" s="68">
        <v>6</v>
      </c>
      <c r="D30" s="68">
        <v>3</v>
      </c>
      <c r="E30" s="68">
        <v>3</v>
      </c>
      <c r="F30" s="69">
        <v>18</v>
      </c>
      <c r="G30" s="68">
        <v>5</v>
      </c>
      <c r="H30" s="68">
        <v>8</v>
      </c>
      <c r="I30" s="68">
        <v>3</v>
      </c>
      <c r="J30" s="68">
        <v>2</v>
      </c>
      <c r="K30" s="69">
        <v>18</v>
      </c>
      <c r="L30" s="68">
        <v>1</v>
      </c>
      <c r="M30" s="68">
        <v>2</v>
      </c>
      <c r="N30" s="68">
        <v>2</v>
      </c>
      <c r="O30" s="68">
        <v>2</v>
      </c>
      <c r="P30" s="69">
        <v>6</v>
      </c>
      <c r="Q30" s="68">
        <v>1</v>
      </c>
      <c r="R30" s="68">
        <v>1</v>
      </c>
      <c r="S30" s="68">
        <v>3</v>
      </c>
      <c r="T30" s="68">
        <v>7</v>
      </c>
      <c r="U30" s="69">
        <v>12</v>
      </c>
    </row>
    <row r="31" spans="1:22" ht="12.6" customHeight="1" x14ac:dyDescent="0.4">
      <c r="A31" s="95" t="s">
        <v>18</v>
      </c>
      <c r="B31" s="93">
        <v>6536</v>
      </c>
      <c r="C31" s="93">
        <v>6366</v>
      </c>
      <c r="D31" s="93">
        <v>6771</v>
      </c>
      <c r="E31" s="93">
        <v>6674</v>
      </c>
      <c r="F31" s="88">
        <v>26347</v>
      </c>
      <c r="G31" s="93">
        <v>6772</v>
      </c>
      <c r="H31" s="93">
        <v>6825</v>
      </c>
      <c r="I31" s="93">
        <v>6993</v>
      </c>
      <c r="J31" s="93">
        <v>7169</v>
      </c>
      <c r="K31" s="88">
        <v>27759</v>
      </c>
      <c r="L31" s="93">
        <v>7593</v>
      </c>
      <c r="M31" s="93">
        <v>7458</v>
      </c>
      <c r="N31" s="93">
        <v>7258</v>
      </c>
      <c r="O31" s="93">
        <v>6999</v>
      </c>
      <c r="P31" s="88">
        <v>29308</v>
      </c>
      <c r="Q31" s="93">
        <v>6694</v>
      </c>
      <c r="R31" s="93">
        <v>5127</v>
      </c>
      <c r="S31" s="93">
        <v>6508</v>
      </c>
      <c r="T31" s="93">
        <v>6828</v>
      </c>
      <c r="U31" s="88">
        <v>25158</v>
      </c>
    </row>
    <row r="32" spans="1:22" ht="12.75" customHeight="1" x14ac:dyDescent="0.4">
      <c r="A32" s="78"/>
      <c r="B32" s="78"/>
      <c r="C32" s="62"/>
      <c r="D32" s="62"/>
      <c r="E32" s="62"/>
      <c r="F32" s="62"/>
      <c r="G32" s="62"/>
      <c r="H32" s="62"/>
      <c r="I32" s="62"/>
      <c r="J32" s="62"/>
      <c r="K32" s="62"/>
      <c r="L32" s="62"/>
      <c r="M32" s="62"/>
      <c r="N32" s="62"/>
      <c r="O32" s="62"/>
      <c r="P32" s="62"/>
      <c r="Q32" s="62"/>
      <c r="R32" s="62"/>
      <c r="S32" s="62"/>
      <c r="T32" s="62"/>
      <c r="U32" s="62"/>
      <c r="V32" s="62"/>
    </row>
    <row r="33" spans="1:22" ht="12.75" customHeight="1" x14ac:dyDescent="0.4">
      <c r="A33" s="78"/>
      <c r="B33" s="78"/>
      <c r="C33" s="44"/>
      <c r="D33" s="44"/>
      <c r="E33" s="44"/>
      <c r="F33" s="44"/>
      <c r="G33" s="44"/>
      <c r="H33" s="44"/>
      <c r="I33" s="77"/>
      <c r="J33" s="77"/>
      <c r="K33" s="77"/>
      <c r="L33" s="77"/>
      <c r="M33" s="77"/>
      <c r="N33" s="77"/>
      <c r="O33" s="77"/>
      <c r="P33" s="77"/>
      <c r="Q33" s="77"/>
      <c r="R33" s="77"/>
      <c r="S33" s="77"/>
      <c r="T33" s="77"/>
      <c r="U33" s="77"/>
      <c r="V33" s="77"/>
    </row>
    <row r="34" spans="1:22" x14ac:dyDescent="0.4">
      <c r="A34" s="85" t="s">
        <v>29</v>
      </c>
      <c r="B34" s="63" t="s">
        <v>110</v>
      </c>
      <c r="C34" s="63" t="s">
        <v>111</v>
      </c>
      <c r="D34" s="63" t="s">
        <v>112</v>
      </c>
      <c r="E34" s="63" t="s">
        <v>113</v>
      </c>
      <c r="F34" s="63" t="s">
        <v>114</v>
      </c>
      <c r="G34" s="64" t="s">
        <v>115</v>
      </c>
      <c r="H34" s="64" t="s">
        <v>116</v>
      </c>
      <c r="I34" s="64" t="s">
        <v>117</v>
      </c>
      <c r="J34" s="64" t="s">
        <v>118</v>
      </c>
      <c r="K34" s="63" t="s">
        <v>145</v>
      </c>
      <c r="L34" s="64" t="s">
        <v>120</v>
      </c>
      <c r="M34" s="64" t="s">
        <v>121</v>
      </c>
      <c r="N34" s="64" t="s">
        <v>122</v>
      </c>
      <c r="O34" s="64" t="s">
        <v>123</v>
      </c>
      <c r="P34" s="63" t="s">
        <v>146</v>
      </c>
      <c r="Q34" s="64" t="s">
        <v>125</v>
      </c>
      <c r="R34" s="64" t="s">
        <v>126</v>
      </c>
      <c r="S34" s="64" t="s">
        <v>127</v>
      </c>
      <c r="T34" s="64" t="s">
        <v>128</v>
      </c>
      <c r="U34" s="63" t="s">
        <v>147</v>
      </c>
    </row>
    <row r="35" spans="1:22" ht="20.100000000000001" customHeight="1" x14ac:dyDescent="0.45">
      <c r="A35" s="90" t="s">
        <v>37</v>
      </c>
      <c r="B35" s="62"/>
      <c r="C35" s="62"/>
      <c r="D35" s="62"/>
      <c r="E35" s="62"/>
      <c r="F35" s="62"/>
      <c r="G35" s="62"/>
      <c r="H35" s="62"/>
      <c r="I35" s="62"/>
      <c r="J35" s="62"/>
      <c r="K35" s="62"/>
      <c r="L35" s="62"/>
      <c r="M35" s="62"/>
      <c r="N35" s="62"/>
      <c r="O35" s="62"/>
      <c r="P35" s="62"/>
      <c r="Q35" s="62"/>
      <c r="R35" s="62"/>
      <c r="S35" s="62"/>
      <c r="T35" s="62"/>
      <c r="U35" s="62"/>
    </row>
    <row r="36" spans="1:22" ht="12.75" customHeight="1" x14ac:dyDescent="0.4">
      <c r="A36" s="72" t="s">
        <v>33</v>
      </c>
      <c r="B36" s="68">
        <v>1088</v>
      </c>
      <c r="C36" s="68">
        <v>1099</v>
      </c>
      <c r="D36" s="68">
        <v>1084</v>
      </c>
      <c r="E36" s="68">
        <v>1244</v>
      </c>
      <c r="F36" s="69">
        <v>4516</v>
      </c>
      <c r="G36" s="68">
        <v>1195</v>
      </c>
      <c r="H36" s="68">
        <v>1160</v>
      </c>
      <c r="I36" s="68">
        <v>1239</v>
      </c>
      <c r="J36" s="68">
        <v>1510</v>
      </c>
      <c r="K36" s="69">
        <v>5104</v>
      </c>
      <c r="L36" s="68">
        <v>1335</v>
      </c>
      <c r="M36" s="68">
        <v>1314</v>
      </c>
      <c r="N36" s="68">
        <v>1422</v>
      </c>
      <c r="O36" s="68">
        <v>1578</v>
      </c>
      <c r="P36" s="69">
        <v>5649</v>
      </c>
      <c r="Q36" s="68">
        <v>1439</v>
      </c>
      <c r="R36" s="68">
        <v>1258</v>
      </c>
      <c r="S36" s="68">
        <v>1086</v>
      </c>
      <c r="T36" s="68">
        <v>1113</v>
      </c>
      <c r="U36" s="69">
        <v>4895</v>
      </c>
    </row>
    <row r="37" spans="1:22" ht="12.75" customHeight="1" x14ac:dyDescent="0.4">
      <c r="A37" s="72" t="s">
        <v>71</v>
      </c>
      <c r="B37" s="68">
        <v>45</v>
      </c>
      <c r="C37" s="68">
        <v>42</v>
      </c>
      <c r="D37" s="68">
        <v>46</v>
      </c>
      <c r="E37" s="68">
        <v>51</v>
      </c>
      <c r="F37" s="69">
        <v>184</v>
      </c>
      <c r="G37" s="68">
        <v>44</v>
      </c>
      <c r="H37" s="68">
        <v>51</v>
      </c>
      <c r="I37" s="68">
        <v>48</v>
      </c>
      <c r="J37" s="68">
        <v>71</v>
      </c>
      <c r="K37" s="69">
        <v>214</v>
      </c>
      <c r="L37" s="68">
        <v>48</v>
      </c>
      <c r="M37" s="68">
        <v>45</v>
      </c>
      <c r="N37" s="68">
        <v>56</v>
      </c>
      <c r="O37" s="68">
        <v>47</v>
      </c>
      <c r="P37" s="69">
        <v>196</v>
      </c>
      <c r="Q37" s="68">
        <v>50</v>
      </c>
      <c r="R37" s="68">
        <v>65</v>
      </c>
      <c r="S37" s="68">
        <v>56</v>
      </c>
      <c r="T37" s="68">
        <v>44</v>
      </c>
      <c r="U37" s="69">
        <v>214</v>
      </c>
    </row>
    <row r="38" spans="1:22" ht="12.75" customHeight="1" x14ac:dyDescent="0.4">
      <c r="A38" s="72" t="s">
        <v>82</v>
      </c>
      <c r="B38" s="68">
        <v>2498</v>
      </c>
      <c r="C38" s="68">
        <v>2633</v>
      </c>
      <c r="D38" s="68">
        <v>2668</v>
      </c>
      <c r="E38" s="68">
        <v>2913</v>
      </c>
      <c r="F38" s="69">
        <v>10712</v>
      </c>
      <c r="G38" s="68">
        <v>2969</v>
      </c>
      <c r="H38" s="68">
        <v>2859</v>
      </c>
      <c r="I38" s="68">
        <v>2753</v>
      </c>
      <c r="J38" s="68">
        <v>2810</v>
      </c>
      <c r="K38" s="69">
        <v>11391</v>
      </c>
      <c r="L38" s="68">
        <v>3182</v>
      </c>
      <c r="M38" s="68">
        <v>3008</v>
      </c>
      <c r="N38" s="68">
        <v>2938</v>
      </c>
      <c r="O38" s="68">
        <v>2981</v>
      </c>
      <c r="P38" s="69">
        <v>12109</v>
      </c>
      <c r="Q38" s="68">
        <v>2657</v>
      </c>
      <c r="R38" s="68">
        <v>2072</v>
      </c>
      <c r="S38" s="68">
        <v>2378</v>
      </c>
      <c r="T38" s="68">
        <v>2789</v>
      </c>
      <c r="U38" s="69">
        <v>9896</v>
      </c>
    </row>
    <row r="39" spans="1:22" ht="12.75" customHeight="1" x14ac:dyDescent="0.4">
      <c r="A39" s="72" t="s">
        <v>35</v>
      </c>
      <c r="B39" s="68">
        <v>69</v>
      </c>
      <c r="C39" s="68">
        <v>76</v>
      </c>
      <c r="D39" s="68">
        <v>117</v>
      </c>
      <c r="E39" s="68">
        <v>132</v>
      </c>
      <c r="F39" s="69">
        <v>394</v>
      </c>
      <c r="G39" s="68">
        <v>56</v>
      </c>
      <c r="H39" s="68">
        <v>120</v>
      </c>
      <c r="I39" s="68">
        <v>102</v>
      </c>
      <c r="J39" s="68">
        <v>111</v>
      </c>
      <c r="K39" s="69">
        <v>389</v>
      </c>
      <c r="L39" s="68">
        <v>150</v>
      </c>
      <c r="M39" s="68">
        <v>68</v>
      </c>
      <c r="N39" s="68">
        <v>97</v>
      </c>
      <c r="O39" s="68">
        <v>129</v>
      </c>
      <c r="P39" s="69">
        <v>445</v>
      </c>
      <c r="Q39" s="68">
        <v>83</v>
      </c>
      <c r="R39" s="68">
        <v>34</v>
      </c>
      <c r="S39" s="68">
        <v>67</v>
      </c>
      <c r="T39" s="68">
        <v>88</v>
      </c>
      <c r="U39" s="69">
        <v>272</v>
      </c>
    </row>
    <row r="40" spans="1:22" ht="12.75" customHeight="1" x14ac:dyDescent="0.4">
      <c r="A40" s="72" t="s">
        <v>72</v>
      </c>
      <c r="B40" s="68">
        <v>240</v>
      </c>
      <c r="C40" s="68">
        <v>220</v>
      </c>
      <c r="D40" s="68">
        <v>233</v>
      </c>
      <c r="E40" s="68">
        <v>289</v>
      </c>
      <c r="F40" s="69">
        <v>982</v>
      </c>
      <c r="G40" s="68">
        <v>208</v>
      </c>
      <c r="H40" s="68">
        <v>199</v>
      </c>
      <c r="I40" s="68">
        <v>230</v>
      </c>
      <c r="J40" s="68">
        <v>256</v>
      </c>
      <c r="K40" s="69">
        <v>894</v>
      </c>
      <c r="L40" s="68">
        <v>275</v>
      </c>
      <c r="M40" s="68">
        <v>326</v>
      </c>
      <c r="N40" s="68">
        <v>308</v>
      </c>
      <c r="O40" s="68">
        <v>370</v>
      </c>
      <c r="P40" s="69">
        <v>1278</v>
      </c>
      <c r="Q40" s="68">
        <v>303</v>
      </c>
      <c r="R40" s="68">
        <v>391</v>
      </c>
      <c r="S40" s="68">
        <v>289</v>
      </c>
      <c r="T40" s="68">
        <v>242</v>
      </c>
      <c r="U40" s="69">
        <v>1225</v>
      </c>
    </row>
    <row r="41" spans="1:22" ht="12.75" customHeight="1" x14ac:dyDescent="0.4">
      <c r="A41" s="72" t="s">
        <v>36</v>
      </c>
      <c r="B41" s="68">
        <v>605</v>
      </c>
      <c r="C41" s="68">
        <v>641</v>
      </c>
      <c r="D41" s="68">
        <v>632</v>
      </c>
      <c r="E41" s="68">
        <v>689</v>
      </c>
      <c r="F41" s="69">
        <v>2568</v>
      </c>
      <c r="G41" s="68">
        <v>655</v>
      </c>
      <c r="H41" s="68">
        <v>692</v>
      </c>
      <c r="I41" s="68">
        <v>756</v>
      </c>
      <c r="J41" s="68">
        <v>883</v>
      </c>
      <c r="K41" s="69">
        <v>2985</v>
      </c>
      <c r="L41" s="68">
        <v>795</v>
      </c>
      <c r="M41" s="68">
        <v>897</v>
      </c>
      <c r="N41" s="68">
        <v>796</v>
      </c>
      <c r="O41" s="68">
        <v>841</v>
      </c>
      <c r="P41" s="69">
        <v>3328</v>
      </c>
      <c r="Q41" s="68">
        <v>902</v>
      </c>
      <c r="R41" s="68">
        <v>716</v>
      </c>
      <c r="S41" s="68">
        <v>648</v>
      </c>
      <c r="T41" s="68">
        <v>666</v>
      </c>
      <c r="U41" s="69">
        <v>2931</v>
      </c>
    </row>
    <row r="42" spans="1:22" ht="12.75" customHeight="1" x14ac:dyDescent="0.4">
      <c r="A42" s="72" t="s">
        <v>34</v>
      </c>
      <c r="B42" s="68">
        <v>82</v>
      </c>
      <c r="C42" s="68">
        <v>101</v>
      </c>
      <c r="D42" s="68">
        <v>83</v>
      </c>
      <c r="E42" s="68">
        <v>89</v>
      </c>
      <c r="F42" s="69">
        <v>356</v>
      </c>
      <c r="G42" s="68">
        <v>99</v>
      </c>
      <c r="H42" s="68">
        <v>99</v>
      </c>
      <c r="I42" s="68">
        <v>76</v>
      </c>
      <c r="J42" s="68">
        <v>104</v>
      </c>
      <c r="K42" s="69">
        <v>378</v>
      </c>
      <c r="L42" s="68">
        <v>118</v>
      </c>
      <c r="M42" s="68">
        <v>126</v>
      </c>
      <c r="N42" s="68">
        <v>147</v>
      </c>
      <c r="O42" s="68">
        <v>110</v>
      </c>
      <c r="P42" s="69">
        <v>501</v>
      </c>
      <c r="Q42" s="68">
        <v>98</v>
      </c>
      <c r="R42" s="68">
        <v>118</v>
      </c>
      <c r="S42" s="68">
        <v>80</v>
      </c>
      <c r="T42" s="68">
        <v>82</v>
      </c>
      <c r="U42" s="69">
        <v>379</v>
      </c>
    </row>
    <row r="43" spans="1:22" ht="12.75" customHeight="1" x14ac:dyDescent="0.4">
      <c r="A43" s="72" t="s">
        <v>73</v>
      </c>
      <c r="B43" s="68">
        <v>193</v>
      </c>
      <c r="C43" s="68">
        <v>225</v>
      </c>
      <c r="D43" s="68">
        <v>200</v>
      </c>
      <c r="E43" s="68">
        <v>219</v>
      </c>
      <c r="F43" s="69">
        <v>836</v>
      </c>
      <c r="G43" s="68">
        <v>177</v>
      </c>
      <c r="H43" s="68">
        <v>217</v>
      </c>
      <c r="I43" s="68">
        <v>211</v>
      </c>
      <c r="J43" s="68">
        <v>210</v>
      </c>
      <c r="K43" s="69">
        <v>815</v>
      </c>
      <c r="L43" s="68">
        <v>242</v>
      </c>
      <c r="M43" s="68">
        <v>241</v>
      </c>
      <c r="N43" s="68">
        <v>195</v>
      </c>
      <c r="O43" s="68">
        <v>228</v>
      </c>
      <c r="P43" s="69">
        <v>906</v>
      </c>
      <c r="Q43" s="68">
        <v>299</v>
      </c>
      <c r="R43" s="68">
        <v>170</v>
      </c>
      <c r="S43" s="68">
        <v>237</v>
      </c>
      <c r="T43" s="68">
        <v>253</v>
      </c>
      <c r="U43" s="69">
        <v>958</v>
      </c>
    </row>
    <row r="44" spans="1:22" ht="12.75" customHeight="1" x14ac:dyDescent="0.4">
      <c r="A44" s="72" t="s">
        <v>85</v>
      </c>
      <c r="B44" s="68">
        <v>0</v>
      </c>
      <c r="C44" s="68">
        <v>0</v>
      </c>
      <c r="D44" s="68">
        <v>0</v>
      </c>
      <c r="E44" s="68">
        <v>0</v>
      </c>
      <c r="F44" s="69">
        <v>0</v>
      </c>
      <c r="G44" s="68">
        <v>0</v>
      </c>
      <c r="H44" s="68">
        <v>0</v>
      </c>
      <c r="I44" s="68">
        <v>0</v>
      </c>
      <c r="J44" s="68">
        <v>0</v>
      </c>
      <c r="K44" s="69">
        <v>0</v>
      </c>
      <c r="L44" s="68">
        <v>0</v>
      </c>
      <c r="M44" s="68">
        <v>0</v>
      </c>
      <c r="N44" s="68">
        <v>0</v>
      </c>
      <c r="O44" s="68">
        <v>0</v>
      </c>
      <c r="P44" s="69">
        <v>1</v>
      </c>
      <c r="Q44" s="68">
        <v>0</v>
      </c>
      <c r="R44" s="68">
        <v>0</v>
      </c>
      <c r="S44" s="68">
        <v>0</v>
      </c>
      <c r="T44" s="68">
        <v>0</v>
      </c>
      <c r="U44" s="69">
        <v>1</v>
      </c>
    </row>
    <row r="45" spans="1:22" ht="12.6" customHeight="1" x14ac:dyDescent="0.4">
      <c r="A45" s="94" t="s">
        <v>17</v>
      </c>
      <c r="B45" s="74">
        <v>4821</v>
      </c>
      <c r="C45" s="74">
        <v>5038</v>
      </c>
      <c r="D45" s="74">
        <v>5063</v>
      </c>
      <c r="E45" s="74">
        <v>5627</v>
      </c>
      <c r="F45" s="87">
        <v>20549</v>
      </c>
      <c r="G45" s="74">
        <v>5403</v>
      </c>
      <c r="H45" s="74">
        <v>5397</v>
      </c>
      <c r="I45" s="74">
        <v>5415</v>
      </c>
      <c r="J45" s="74">
        <v>5955</v>
      </c>
      <c r="K45" s="87">
        <v>22170</v>
      </c>
      <c r="L45" s="74">
        <v>6145</v>
      </c>
      <c r="M45" s="74">
        <v>6025</v>
      </c>
      <c r="N45" s="74">
        <v>5959</v>
      </c>
      <c r="O45" s="74">
        <v>6284</v>
      </c>
      <c r="P45" s="87">
        <v>24412</v>
      </c>
      <c r="Q45" s="74">
        <v>5830</v>
      </c>
      <c r="R45" s="74">
        <v>4824</v>
      </c>
      <c r="S45" s="74">
        <v>4840</v>
      </c>
      <c r="T45" s="74">
        <v>5276</v>
      </c>
      <c r="U45" s="87">
        <v>20771</v>
      </c>
    </row>
    <row r="46" spans="1:22" x14ac:dyDescent="0.4">
      <c r="A46" s="80"/>
      <c r="B46" s="40"/>
      <c r="C46" s="40"/>
      <c r="D46" s="40"/>
      <c r="E46" s="40"/>
      <c r="F46" s="40"/>
      <c r="G46" s="40"/>
      <c r="H46" s="40"/>
      <c r="I46" s="40"/>
      <c r="J46" s="40"/>
      <c r="K46" s="40"/>
      <c r="L46" s="40"/>
      <c r="M46" s="40"/>
      <c r="N46" s="40"/>
      <c r="O46" s="40"/>
      <c r="P46" s="40"/>
      <c r="Q46" s="40"/>
      <c r="R46" s="40"/>
      <c r="S46" s="40"/>
      <c r="T46" s="40"/>
      <c r="U46" s="40"/>
    </row>
    <row r="47" spans="1:22" ht="20.100000000000001" customHeight="1" x14ac:dyDescent="0.45">
      <c r="A47" s="91" t="s">
        <v>32</v>
      </c>
      <c r="B47" s="88"/>
      <c r="C47" s="88"/>
      <c r="D47" s="88"/>
      <c r="E47" s="88"/>
      <c r="F47" s="40"/>
      <c r="G47" s="88"/>
      <c r="H47" s="88"/>
      <c r="I47" s="88"/>
      <c r="J47" s="88"/>
      <c r="K47" s="40"/>
      <c r="L47" s="88"/>
      <c r="M47" s="88"/>
      <c r="N47" s="88"/>
      <c r="O47" s="88"/>
      <c r="P47" s="40"/>
      <c r="Q47" s="88"/>
      <c r="R47" s="88"/>
      <c r="S47" s="88"/>
      <c r="T47" s="88"/>
      <c r="U47" s="40"/>
    </row>
    <row r="48" spans="1:22" ht="12.75" customHeight="1" x14ac:dyDescent="0.4">
      <c r="A48" s="72" t="s">
        <v>33</v>
      </c>
      <c r="B48" s="68">
        <v>1534</v>
      </c>
      <c r="C48" s="68">
        <v>1564</v>
      </c>
      <c r="D48" s="68">
        <v>1691</v>
      </c>
      <c r="E48" s="68">
        <v>1600</v>
      </c>
      <c r="F48" s="69">
        <v>6390</v>
      </c>
      <c r="G48" s="68">
        <v>1645</v>
      </c>
      <c r="H48" s="68">
        <v>1510</v>
      </c>
      <c r="I48" s="68">
        <v>1748</v>
      </c>
      <c r="J48" s="68">
        <v>1779</v>
      </c>
      <c r="K48" s="69">
        <v>6682</v>
      </c>
      <c r="L48" s="68">
        <v>1741</v>
      </c>
      <c r="M48" s="68">
        <v>1785</v>
      </c>
      <c r="N48" s="68">
        <v>1930</v>
      </c>
      <c r="O48" s="68">
        <v>1779</v>
      </c>
      <c r="P48" s="69">
        <v>7235</v>
      </c>
      <c r="Q48" s="68">
        <v>1655</v>
      </c>
      <c r="R48" s="68">
        <v>1413</v>
      </c>
      <c r="S48" s="68">
        <v>2259</v>
      </c>
      <c r="T48" s="68">
        <v>1844</v>
      </c>
      <c r="U48" s="69">
        <v>7171</v>
      </c>
    </row>
    <row r="49" spans="1:21" ht="12.75" customHeight="1" x14ac:dyDescent="0.4">
      <c r="A49" s="72" t="s">
        <v>71</v>
      </c>
      <c r="B49" s="68">
        <v>24</v>
      </c>
      <c r="C49" s="68">
        <v>27</v>
      </c>
      <c r="D49" s="68">
        <v>22</v>
      </c>
      <c r="E49" s="68">
        <v>32</v>
      </c>
      <c r="F49" s="69">
        <v>105</v>
      </c>
      <c r="G49" s="68">
        <v>24</v>
      </c>
      <c r="H49" s="68">
        <v>44</v>
      </c>
      <c r="I49" s="68">
        <v>40</v>
      </c>
      <c r="J49" s="68">
        <v>36</v>
      </c>
      <c r="K49" s="69">
        <v>145</v>
      </c>
      <c r="L49" s="68">
        <v>36</v>
      </c>
      <c r="M49" s="68">
        <v>43</v>
      </c>
      <c r="N49" s="68">
        <v>73</v>
      </c>
      <c r="O49" s="68">
        <v>46</v>
      </c>
      <c r="P49" s="69">
        <v>197</v>
      </c>
      <c r="Q49" s="68">
        <v>52</v>
      </c>
      <c r="R49" s="68">
        <v>31</v>
      </c>
      <c r="S49" s="68">
        <v>30</v>
      </c>
      <c r="T49" s="68">
        <v>43</v>
      </c>
      <c r="U49" s="69">
        <v>156</v>
      </c>
    </row>
    <row r="50" spans="1:21" ht="12.75" customHeight="1" x14ac:dyDescent="0.4">
      <c r="A50" s="72" t="s">
        <v>82</v>
      </c>
      <c r="B50" s="68">
        <v>3754</v>
      </c>
      <c r="C50" s="68">
        <v>3576</v>
      </c>
      <c r="D50" s="68">
        <v>3809</v>
      </c>
      <c r="E50" s="68">
        <v>3825</v>
      </c>
      <c r="F50" s="69">
        <v>14964</v>
      </c>
      <c r="G50" s="68">
        <v>3966</v>
      </c>
      <c r="H50" s="68">
        <v>3961</v>
      </c>
      <c r="I50" s="68">
        <v>3821</v>
      </c>
      <c r="J50" s="68">
        <v>3958</v>
      </c>
      <c r="K50" s="69">
        <v>15707</v>
      </c>
      <c r="L50" s="68">
        <v>4344</v>
      </c>
      <c r="M50" s="68">
        <v>4135</v>
      </c>
      <c r="N50" s="68">
        <v>3871</v>
      </c>
      <c r="O50" s="68">
        <v>3876</v>
      </c>
      <c r="P50" s="69">
        <v>16225</v>
      </c>
      <c r="Q50" s="68">
        <v>3663</v>
      </c>
      <c r="R50" s="68">
        <v>2684</v>
      </c>
      <c r="S50" s="68">
        <v>3233</v>
      </c>
      <c r="T50" s="68">
        <v>3835</v>
      </c>
      <c r="U50" s="69">
        <v>13415</v>
      </c>
    </row>
    <row r="51" spans="1:21" ht="12.75" customHeight="1" x14ac:dyDescent="0.4">
      <c r="A51" s="72" t="s">
        <v>35</v>
      </c>
      <c r="B51" s="68">
        <v>119</v>
      </c>
      <c r="C51" s="68">
        <v>130</v>
      </c>
      <c r="D51" s="68">
        <v>139</v>
      </c>
      <c r="E51" s="68">
        <v>154</v>
      </c>
      <c r="F51" s="69">
        <v>543</v>
      </c>
      <c r="G51" s="68">
        <v>89</v>
      </c>
      <c r="H51" s="68">
        <v>218</v>
      </c>
      <c r="I51" s="68">
        <v>189</v>
      </c>
      <c r="J51" s="68">
        <v>158</v>
      </c>
      <c r="K51" s="69">
        <v>655</v>
      </c>
      <c r="L51" s="68">
        <v>184</v>
      </c>
      <c r="M51" s="68">
        <v>134</v>
      </c>
      <c r="N51" s="68">
        <v>130</v>
      </c>
      <c r="O51" s="68">
        <v>190</v>
      </c>
      <c r="P51" s="69">
        <v>638</v>
      </c>
      <c r="Q51" s="68">
        <v>116</v>
      </c>
      <c r="R51" s="68">
        <v>97</v>
      </c>
      <c r="S51" s="68">
        <v>98</v>
      </c>
      <c r="T51" s="68">
        <v>117</v>
      </c>
      <c r="U51" s="69">
        <v>429</v>
      </c>
    </row>
    <row r="52" spans="1:21" ht="12.75" customHeight="1" x14ac:dyDescent="0.4">
      <c r="A52" s="72" t="s">
        <v>72</v>
      </c>
      <c r="B52" s="68">
        <v>112</v>
      </c>
      <c r="C52" s="68">
        <v>112</v>
      </c>
      <c r="D52" s="68">
        <v>91</v>
      </c>
      <c r="E52" s="68">
        <v>107</v>
      </c>
      <c r="F52" s="69">
        <v>422</v>
      </c>
      <c r="G52" s="68">
        <v>111</v>
      </c>
      <c r="H52" s="68">
        <v>104</v>
      </c>
      <c r="I52" s="68">
        <v>125</v>
      </c>
      <c r="J52" s="68">
        <v>140</v>
      </c>
      <c r="K52" s="69">
        <v>481</v>
      </c>
      <c r="L52" s="68">
        <v>116</v>
      </c>
      <c r="M52" s="68">
        <v>119</v>
      </c>
      <c r="N52" s="68">
        <v>200</v>
      </c>
      <c r="O52" s="68">
        <v>95</v>
      </c>
      <c r="P52" s="69">
        <v>530</v>
      </c>
      <c r="Q52" s="68">
        <v>182</v>
      </c>
      <c r="R52" s="68">
        <v>133</v>
      </c>
      <c r="S52" s="68">
        <v>99</v>
      </c>
      <c r="T52" s="68">
        <v>117</v>
      </c>
      <c r="U52" s="69">
        <v>532</v>
      </c>
    </row>
    <row r="53" spans="1:21" ht="12.75" customHeight="1" x14ac:dyDescent="0.4">
      <c r="A53" s="72" t="s">
        <v>36</v>
      </c>
      <c r="B53" s="68">
        <v>726</v>
      </c>
      <c r="C53" s="68">
        <v>655</v>
      </c>
      <c r="D53" s="68">
        <v>731</v>
      </c>
      <c r="E53" s="68">
        <v>676</v>
      </c>
      <c r="F53" s="69">
        <v>2789</v>
      </c>
      <c r="G53" s="68">
        <v>664</v>
      </c>
      <c r="H53" s="68">
        <v>680</v>
      </c>
      <c r="I53" s="68">
        <v>741</v>
      </c>
      <c r="J53" s="68">
        <v>768</v>
      </c>
      <c r="K53" s="69">
        <v>2853</v>
      </c>
      <c r="L53" s="68">
        <v>828</v>
      </c>
      <c r="M53" s="68">
        <v>782</v>
      </c>
      <c r="N53" s="68">
        <v>730</v>
      </c>
      <c r="O53" s="68">
        <v>688</v>
      </c>
      <c r="P53" s="69">
        <v>3028</v>
      </c>
      <c r="Q53" s="68">
        <v>714</v>
      </c>
      <c r="R53" s="68">
        <v>548</v>
      </c>
      <c r="S53" s="68">
        <v>455</v>
      </c>
      <c r="T53" s="68">
        <v>516</v>
      </c>
      <c r="U53" s="69">
        <v>2234</v>
      </c>
    </row>
    <row r="54" spans="1:21" ht="12.75" customHeight="1" x14ac:dyDescent="0.4">
      <c r="A54" s="72" t="s">
        <v>34</v>
      </c>
      <c r="B54" s="68">
        <v>82</v>
      </c>
      <c r="C54" s="68">
        <v>90</v>
      </c>
      <c r="D54" s="68">
        <v>108</v>
      </c>
      <c r="E54" s="68">
        <v>88</v>
      </c>
      <c r="F54" s="69">
        <v>368</v>
      </c>
      <c r="G54" s="68">
        <v>73</v>
      </c>
      <c r="H54" s="68">
        <v>100</v>
      </c>
      <c r="I54" s="68">
        <v>112</v>
      </c>
      <c r="J54" s="68">
        <v>110</v>
      </c>
      <c r="K54" s="69">
        <v>394</v>
      </c>
      <c r="L54" s="68">
        <v>100</v>
      </c>
      <c r="M54" s="68">
        <v>192</v>
      </c>
      <c r="N54" s="68">
        <v>96</v>
      </c>
      <c r="O54" s="68">
        <v>100</v>
      </c>
      <c r="P54" s="69">
        <v>488</v>
      </c>
      <c r="Q54" s="68">
        <v>91</v>
      </c>
      <c r="R54" s="68">
        <v>69</v>
      </c>
      <c r="S54" s="68">
        <v>112</v>
      </c>
      <c r="T54" s="68">
        <v>85</v>
      </c>
      <c r="U54" s="69">
        <v>356</v>
      </c>
    </row>
    <row r="55" spans="1:21" ht="12.75" customHeight="1" x14ac:dyDescent="0.4">
      <c r="A55" s="72" t="s">
        <v>73</v>
      </c>
      <c r="B55" s="68">
        <v>185</v>
      </c>
      <c r="C55" s="68">
        <v>210</v>
      </c>
      <c r="D55" s="68">
        <v>180</v>
      </c>
      <c r="E55" s="68">
        <v>192</v>
      </c>
      <c r="F55" s="69">
        <v>767</v>
      </c>
      <c r="G55" s="68">
        <v>200</v>
      </c>
      <c r="H55" s="68">
        <v>207</v>
      </c>
      <c r="I55" s="68">
        <v>216</v>
      </c>
      <c r="J55" s="68">
        <v>220</v>
      </c>
      <c r="K55" s="69">
        <v>843</v>
      </c>
      <c r="L55" s="68">
        <v>244</v>
      </c>
      <c r="M55" s="68">
        <v>269</v>
      </c>
      <c r="N55" s="68">
        <v>228</v>
      </c>
      <c r="O55" s="68">
        <v>226</v>
      </c>
      <c r="P55" s="69">
        <v>966</v>
      </c>
      <c r="Q55" s="68">
        <v>221</v>
      </c>
      <c r="R55" s="68">
        <v>152</v>
      </c>
      <c r="S55" s="68">
        <v>222</v>
      </c>
      <c r="T55" s="68">
        <v>271</v>
      </c>
      <c r="U55" s="69">
        <v>866</v>
      </c>
    </row>
    <row r="56" spans="1:21" ht="12.75" customHeight="1" x14ac:dyDescent="0.4">
      <c r="A56" s="72" t="s">
        <v>85</v>
      </c>
      <c r="B56" s="68" t="s">
        <v>124</v>
      </c>
      <c r="C56" s="68" t="s">
        <v>124</v>
      </c>
      <c r="D56" s="68" t="s">
        <v>124</v>
      </c>
      <c r="E56" s="68" t="s">
        <v>124</v>
      </c>
      <c r="F56" s="69" t="s">
        <v>124</v>
      </c>
      <c r="G56" s="68" t="s">
        <v>124</v>
      </c>
      <c r="H56" s="68" t="s">
        <v>124</v>
      </c>
      <c r="I56" s="68" t="s">
        <v>124</v>
      </c>
      <c r="J56" s="68" t="s">
        <v>124</v>
      </c>
      <c r="K56" s="69" t="s">
        <v>124</v>
      </c>
      <c r="L56" s="68" t="s">
        <v>124</v>
      </c>
      <c r="M56" s="68" t="s">
        <v>124</v>
      </c>
      <c r="N56" s="68" t="s">
        <v>124</v>
      </c>
      <c r="O56" s="68" t="s">
        <v>124</v>
      </c>
      <c r="P56" s="69" t="s">
        <v>124</v>
      </c>
      <c r="Q56" s="68" t="s">
        <v>124</v>
      </c>
      <c r="R56" s="68" t="s">
        <v>124</v>
      </c>
      <c r="S56" s="68" t="s">
        <v>124</v>
      </c>
      <c r="T56" s="68" t="s">
        <v>124</v>
      </c>
      <c r="U56" s="69" t="s">
        <v>124</v>
      </c>
    </row>
    <row r="57" spans="1:21" ht="15" x14ac:dyDescent="0.4">
      <c r="A57" s="95" t="s">
        <v>18</v>
      </c>
      <c r="B57" s="93">
        <v>6536</v>
      </c>
      <c r="C57" s="93">
        <v>6366</v>
      </c>
      <c r="D57" s="93">
        <v>6771</v>
      </c>
      <c r="E57" s="93">
        <v>6674</v>
      </c>
      <c r="F57" s="96">
        <v>26347</v>
      </c>
      <c r="G57" s="93">
        <v>6772</v>
      </c>
      <c r="H57" s="93">
        <v>6825</v>
      </c>
      <c r="I57" s="93">
        <v>6993</v>
      </c>
      <c r="J57" s="93">
        <v>7169</v>
      </c>
      <c r="K57" s="96">
        <v>27759</v>
      </c>
      <c r="L57" s="93">
        <v>7593</v>
      </c>
      <c r="M57" s="93">
        <v>7458</v>
      </c>
      <c r="N57" s="93">
        <v>7258</v>
      </c>
      <c r="O57" s="93">
        <v>6999</v>
      </c>
      <c r="P57" s="96">
        <v>29308</v>
      </c>
      <c r="Q57" s="93">
        <v>6694</v>
      </c>
      <c r="R57" s="93">
        <v>5127</v>
      </c>
      <c r="S57" s="93">
        <v>6508</v>
      </c>
      <c r="T57" s="93">
        <v>6828</v>
      </c>
      <c r="U57" s="96">
        <v>25158</v>
      </c>
    </row>
    <row r="58" spans="1:21" ht="13.7" x14ac:dyDescent="0.4">
      <c r="A58" s="4"/>
      <c r="B58" s="4"/>
    </row>
    <row r="59" spans="1:21" ht="13.7" x14ac:dyDescent="0.4">
      <c r="A59" s="61" t="s">
        <v>84</v>
      </c>
    </row>
    <row r="60" spans="1:21" ht="13.7" x14ac:dyDescent="0.4">
      <c r="A60" s="62" t="s">
        <v>87</v>
      </c>
      <c r="B60" s="5"/>
    </row>
    <row r="61" spans="1:21" x14ac:dyDescent="0.4">
      <c r="A61" s="62" t="s">
        <v>83</v>
      </c>
    </row>
    <row r="62" spans="1:21" x14ac:dyDescent="0.4">
      <c r="A62" s="62" t="s">
        <v>142</v>
      </c>
    </row>
    <row r="63" spans="1:21" x14ac:dyDescent="0.4">
      <c r="A63" s="62"/>
    </row>
    <row r="64" spans="1:21" ht="13.7" x14ac:dyDescent="0.4">
      <c r="A64" s="60" t="s">
        <v>141</v>
      </c>
    </row>
  </sheetData>
  <phoneticPr fontId="0" type="noConversion"/>
  <hyperlinks>
    <hyperlink ref="A64" location="Title!A1" display="Return to Title and Contents" xr:uid="{00000000-0004-0000-0E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12_x000D_&amp;1#&amp;"Calibri"&amp;10&amp;K000000OFFICIAL</oddFooter>
  </headerFooter>
  <tableParts count="2">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7">
    <pageSetUpPr fitToPage="1"/>
  </sheetPr>
  <dimension ref="A1:V64"/>
  <sheetViews>
    <sheetView showGridLines="0" zoomScaleNormal="100" workbookViewId="0"/>
  </sheetViews>
  <sheetFormatPr defaultColWidth="9.1171875" defaultRowHeight="12.7" x14ac:dyDescent="0.4"/>
  <cols>
    <col min="1" max="1" width="34.1171875" style="24" customWidth="1"/>
    <col min="2" max="6" width="10.1171875" style="24" customWidth="1"/>
    <col min="7" max="7" width="9.1171875" style="24"/>
    <col min="8" max="11" width="10.1171875" style="24" customWidth="1"/>
    <col min="12" max="12" width="9.1171875" style="24"/>
    <col min="13" max="16" width="10.1171875" style="24" customWidth="1"/>
    <col min="17" max="17" width="9.1171875" style="24"/>
    <col min="18" max="21" width="10.1171875" style="24" customWidth="1"/>
    <col min="22" max="16384" width="9.1171875" style="24"/>
  </cols>
  <sheetData>
    <row r="1" spans="1:22" s="10" customFormat="1" ht="17.7" x14ac:dyDescent="0.55000000000000004">
      <c r="A1" s="103" t="s">
        <v>88</v>
      </c>
      <c r="G1" s="105"/>
      <c r="L1" s="105"/>
      <c r="Q1" s="105"/>
      <c r="U1" s="105" t="s">
        <v>128</v>
      </c>
    </row>
    <row r="2" spans="1:22" s="10" customFormat="1" ht="17.7" x14ac:dyDescent="0.55000000000000004">
      <c r="G2" s="105"/>
      <c r="L2" s="105"/>
      <c r="Q2" s="105"/>
      <c r="U2" s="105" t="s">
        <v>152</v>
      </c>
    </row>
    <row r="3" spans="1:22" s="10" customFormat="1" ht="20.350000000000001" x14ac:dyDescent="0.55000000000000004">
      <c r="A3" s="104" t="s">
        <v>150</v>
      </c>
      <c r="B3" s="104"/>
      <c r="C3" s="104"/>
      <c r="D3" s="104"/>
      <c r="E3" s="104"/>
      <c r="F3" s="104"/>
      <c r="G3" s="104"/>
      <c r="H3" s="104"/>
      <c r="I3" s="104"/>
      <c r="J3" s="104"/>
      <c r="K3" s="104"/>
      <c r="L3" s="104"/>
      <c r="M3" s="104"/>
      <c r="N3" s="104"/>
      <c r="O3" s="104"/>
      <c r="P3" s="104"/>
      <c r="Q3" s="104"/>
      <c r="R3" s="104"/>
      <c r="S3" s="104"/>
      <c r="T3" s="104"/>
      <c r="U3" s="104"/>
      <c r="V3" s="104"/>
    </row>
    <row r="4" spans="1:22" ht="16.350000000000001" x14ac:dyDescent="0.5">
      <c r="A4" s="107" t="s">
        <v>8</v>
      </c>
    </row>
    <row r="5" spans="1:22" ht="12.75" customHeight="1" x14ac:dyDescent="0.4">
      <c r="C5" s="41"/>
      <c r="D5" s="41"/>
      <c r="E5" s="41"/>
      <c r="F5" s="41"/>
      <c r="G5" s="41"/>
      <c r="H5" s="41"/>
      <c r="I5" s="49"/>
      <c r="J5" s="49"/>
      <c r="K5" s="49"/>
      <c r="L5" s="49"/>
      <c r="M5" s="49"/>
      <c r="N5" s="49"/>
      <c r="O5" s="49"/>
      <c r="P5" s="49"/>
      <c r="Q5" s="49"/>
      <c r="R5" s="49"/>
      <c r="S5" s="49"/>
      <c r="T5" s="49"/>
      <c r="U5" s="49"/>
      <c r="V5" s="49"/>
    </row>
    <row r="6" spans="1:22" x14ac:dyDescent="0.4">
      <c r="A6" s="85" t="s">
        <v>29</v>
      </c>
      <c r="B6" s="63" t="s">
        <v>110</v>
      </c>
      <c r="C6" s="63" t="s">
        <v>111</v>
      </c>
      <c r="D6" s="63" t="s">
        <v>112</v>
      </c>
      <c r="E6" s="63" t="s">
        <v>113</v>
      </c>
      <c r="F6" s="63" t="s">
        <v>114</v>
      </c>
      <c r="G6" s="64" t="s">
        <v>115</v>
      </c>
      <c r="H6" s="64" t="s">
        <v>116</v>
      </c>
      <c r="I6" s="64" t="s">
        <v>117</v>
      </c>
      <c r="J6" s="64" t="s">
        <v>118</v>
      </c>
      <c r="K6" s="63" t="s">
        <v>145</v>
      </c>
      <c r="L6" s="64" t="s">
        <v>120</v>
      </c>
      <c r="M6" s="64" t="s">
        <v>121</v>
      </c>
      <c r="N6" s="64" t="s">
        <v>122</v>
      </c>
      <c r="O6" s="64" t="s">
        <v>123</v>
      </c>
      <c r="P6" s="63" t="s">
        <v>146</v>
      </c>
      <c r="Q6" s="64" t="s">
        <v>125</v>
      </c>
      <c r="R6" s="64" t="s">
        <v>126</v>
      </c>
      <c r="S6" s="64" t="s">
        <v>127</v>
      </c>
      <c r="T6" s="64" t="s">
        <v>128</v>
      </c>
      <c r="U6" s="63" t="s">
        <v>147</v>
      </c>
    </row>
    <row r="7" spans="1:22" ht="20.100000000000001" customHeight="1" x14ac:dyDescent="0.45">
      <c r="A7" s="89" t="s">
        <v>31</v>
      </c>
      <c r="B7" s="40"/>
      <c r="C7" s="40"/>
      <c r="D7" s="40"/>
      <c r="E7" s="40"/>
      <c r="F7" s="40"/>
      <c r="G7" s="62"/>
      <c r="H7" s="62"/>
      <c r="I7" s="62"/>
      <c r="J7" s="62"/>
      <c r="K7" s="62"/>
      <c r="L7" s="62"/>
      <c r="M7" s="62"/>
      <c r="N7" s="62"/>
      <c r="O7" s="62"/>
      <c r="P7" s="62"/>
      <c r="Q7" s="62"/>
      <c r="R7" s="62"/>
      <c r="S7" s="62"/>
      <c r="T7" s="62"/>
      <c r="U7" s="62"/>
    </row>
    <row r="8" spans="1:22" ht="12.75" customHeight="1" x14ac:dyDescent="0.4">
      <c r="A8" s="72" t="s">
        <v>21</v>
      </c>
      <c r="B8" s="68">
        <v>159</v>
      </c>
      <c r="C8" s="68">
        <v>168</v>
      </c>
      <c r="D8" s="68">
        <v>166</v>
      </c>
      <c r="E8" s="68">
        <v>183</v>
      </c>
      <c r="F8" s="69">
        <v>677</v>
      </c>
      <c r="G8" s="68">
        <v>179</v>
      </c>
      <c r="H8" s="68">
        <v>176</v>
      </c>
      <c r="I8" s="68">
        <v>166</v>
      </c>
      <c r="J8" s="68">
        <v>188</v>
      </c>
      <c r="K8" s="69">
        <v>708</v>
      </c>
      <c r="L8" s="68">
        <v>179</v>
      </c>
      <c r="M8" s="68">
        <v>170</v>
      </c>
      <c r="N8" s="68">
        <v>164</v>
      </c>
      <c r="O8" s="68">
        <v>169</v>
      </c>
      <c r="P8" s="69">
        <v>682</v>
      </c>
      <c r="Q8" s="68">
        <v>158</v>
      </c>
      <c r="R8" s="68">
        <v>140</v>
      </c>
      <c r="S8" s="68">
        <v>164</v>
      </c>
      <c r="T8" s="68">
        <v>180</v>
      </c>
      <c r="U8" s="69">
        <v>643</v>
      </c>
    </row>
    <row r="9" spans="1:22" ht="12.75" customHeight="1" x14ac:dyDescent="0.4">
      <c r="A9" s="72" t="s">
        <v>22</v>
      </c>
      <c r="B9" s="68">
        <v>16</v>
      </c>
      <c r="C9" s="68">
        <v>16</v>
      </c>
      <c r="D9" s="68">
        <v>17</v>
      </c>
      <c r="E9" s="68">
        <v>15</v>
      </c>
      <c r="F9" s="69">
        <v>65</v>
      </c>
      <c r="G9" s="68">
        <v>15</v>
      </c>
      <c r="H9" s="68">
        <v>21</v>
      </c>
      <c r="I9" s="68">
        <v>21</v>
      </c>
      <c r="J9" s="68">
        <v>19</v>
      </c>
      <c r="K9" s="69">
        <v>76</v>
      </c>
      <c r="L9" s="68">
        <v>20</v>
      </c>
      <c r="M9" s="68">
        <v>17</v>
      </c>
      <c r="N9" s="68">
        <v>23</v>
      </c>
      <c r="O9" s="68">
        <v>16</v>
      </c>
      <c r="P9" s="69">
        <v>76</v>
      </c>
      <c r="Q9" s="68">
        <v>15</v>
      </c>
      <c r="R9" s="68">
        <v>26</v>
      </c>
      <c r="S9" s="68">
        <v>19</v>
      </c>
      <c r="T9" s="68">
        <v>20</v>
      </c>
      <c r="U9" s="69">
        <v>80</v>
      </c>
    </row>
    <row r="10" spans="1:22" ht="12.75" customHeight="1" x14ac:dyDescent="0.4">
      <c r="A10" s="72" t="s">
        <v>23</v>
      </c>
      <c r="B10" s="68">
        <v>177</v>
      </c>
      <c r="C10" s="68">
        <v>186</v>
      </c>
      <c r="D10" s="68">
        <v>195</v>
      </c>
      <c r="E10" s="68">
        <v>196</v>
      </c>
      <c r="F10" s="69">
        <v>755</v>
      </c>
      <c r="G10" s="68">
        <v>193</v>
      </c>
      <c r="H10" s="68">
        <v>218</v>
      </c>
      <c r="I10" s="68">
        <v>206</v>
      </c>
      <c r="J10" s="68">
        <v>201</v>
      </c>
      <c r="K10" s="69">
        <v>817</v>
      </c>
      <c r="L10" s="68">
        <v>193</v>
      </c>
      <c r="M10" s="68">
        <v>199</v>
      </c>
      <c r="N10" s="68">
        <v>190</v>
      </c>
      <c r="O10" s="68">
        <v>176</v>
      </c>
      <c r="P10" s="69">
        <v>758</v>
      </c>
      <c r="Q10" s="68">
        <v>202</v>
      </c>
      <c r="R10" s="68">
        <v>121</v>
      </c>
      <c r="S10" s="68">
        <v>172</v>
      </c>
      <c r="T10" s="68">
        <v>209</v>
      </c>
      <c r="U10" s="69">
        <v>704</v>
      </c>
    </row>
    <row r="11" spans="1:22" ht="12.75" customHeight="1" x14ac:dyDescent="0.4">
      <c r="A11" s="72" t="s">
        <v>24</v>
      </c>
      <c r="B11" s="68">
        <v>111</v>
      </c>
      <c r="C11" s="68">
        <v>91</v>
      </c>
      <c r="D11" s="68">
        <v>116</v>
      </c>
      <c r="E11" s="68">
        <v>109</v>
      </c>
      <c r="F11" s="69">
        <v>428</v>
      </c>
      <c r="G11" s="68">
        <v>100</v>
      </c>
      <c r="H11" s="68">
        <v>102</v>
      </c>
      <c r="I11" s="68">
        <v>130</v>
      </c>
      <c r="J11" s="68">
        <v>133</v>
      </c>
      <c r="K11" s="69">
        <v>465</v>
      </c>
      <c r="L11" s="68">
        <v>43</v>
      </c>
      <c r="M11" s="68">
        <v>49</v>
      </c>
      <c r="N11" s="68">
        <v>41</v>
      </c>
      <c r="O11" s="68">
        <v>54</v>
      </c>
      <c r="P11" s="69">
        <v>187</v>
      </c>
      <c r="Q11" s="68">
        <v>38</v>
      </c>
      <c r="R11" s="68">
        <v>33</v>
      </c>
      <c r="S11" s="68">
        <v>35</v>
      </c>
      <c r="T11" s="68">
        <v>32</v>
      </c>
      <c r="U11" s="69">
        <v>138</v>
      </c>
    </row>
    <row r="12" spans="1:22" ht="12.75" customHeight="1" x14ac:dyDescent="0.4">
      <c r="A12" s="72" t="s">
        <v>25</v>
      </c>
      <c r="B12" s="68">
        <v>12</v>
      </c>
      <c r="C12" s="68">
        <v>8</v>
      </c>
      <c r="D12" s="68">
        <v>7</v>
      </c>
      <c r="E12" s="68">
        <v>10</v>
      </c>
      <c r="F12" s="69">
        <v>37</v>
      </c>
      <c r="G12" s="68">
        <v>13</v>
      </c>
      <c r="H12" s="68">
        <v>8</v>
      </c>
      <c r="I12" s="68">
        <v>6</v>
      </c>
      <c r="J12" s="68">
        <v>12</v>
      </c>
      <c r="K12" s="69">
        <v>39</v>
      </c>
      <c r="L12" s="68">
        <v>8</v>
      </c>
      <c r="M12" s="68">
        <v>10</v>
      </c>
      <c r="N12" s="68">
        <v>5</v>
      </c>
      <c r="O12" s="68">
        <v>6</v>
      </c>
      <c r="P12" s="69">
        <v>28</v>
      </c>
      <c r="Q12" s="68">
        <v>8</v>
      </c>
      <c r="R12" s="68">
        <v>7</v>
      </c>
      <c r="S12" s="68">
        <v>6</v>
      </c>
      <c r="T12" s="68">
        <v>5</v>
      </c>
      <c r="U12" s="69">
        <v>25</v>
      </c>
    </row>
    <row r="13" spans="1:22" ht="12.75" customHeight="1" x14ac:dyDescent="0.4">
      <c r="A13" s="72" t="s">
        <v>26</v>
      </c>
      <c r="B13" s="68">
        <v>406</v>
      </c>
      <c r="C13" s="68">
        <v>418</v>
      </c>
      <c r="D13" s="68">
        <v>439</v>
      </c>
      <c r="E13" s="68">
        <v>409</v>
      </c>
      <c r="F13" s="69">
        <v>1673</v>
      </c>
      <c r="G13" s="68">
        <v>429</v>
      </c>
      <c r="H13" s="68">
        <v>448</v>
      </c>
      <c r="I13" s="68">
        <v>425</v>
      </c>
      <c r="J13" s="68">
        <v>426</v>
      </c>
      <c r="K13" s="69">
        <v>1729</v>
      </c>
      <c r="L13" s="68">
        <v>432</v>
      </c>
      <c r="M13" s="68">
        <v>354</v>
      </c>
      <c r="N13" s="68">
        <v>350</v>
      </c>
      <c r="O13" s="68">
        <v>334</v>
      </c>
      <c r="P13" s="69">
        <v>1470</v>
      </c>
      <c r="Q13" s="68">
        <v>339</v>
      </c>
      <c r="R13" s="68">
        <v>327</v>
      </c>
      <c r="S13" s="68">
        <v>340</v>
      </c>
      <c r="T13" s="68">
        <v>367</v>
      </c>
      <c r="U13" s="69">
        <v>1373</v>
      </c>
    </row>
    <row r="14" spans="1:22" ht="12.75" customHeight="1" x14ac:dyDescent="0.4">
      <c r="A14" s="72" t="s">
        <v>27</v>
      </c>
      <c r="B14" s="68">
        <v>790</v>
      </c>
      <c r="C14" s="68">
        <v>806</v>
      </c>
      <c r="D14" s="68">
        <v>786</v>
      </c>
      <c r="E14" s="68">
        <v>811</v>
      </c>
      <c r="F14" s="69">
        <v>3193</v>
      </c>
      <c r="G14" s="68">
        <v>838</v>
      </c>
      <c r="H14" s="68">
        <v>862</v>
      </c>
      <c r="I14" s="68">
        <v>835</v>
      </c>
      <c r="J14" s="68">
        <v>839</v>
      </c>
      <c r="K14" s="69">
        <v>3375</v>
      </c>
      <c r="L14" s="68">
        <v>866</v>
      </c>
      <c r="M14" s="68">
        <v>800</v>
      </c>
      <c r="N14" s="68">
        <v>793</v>
      </c>
      <c r="O14" s="68">
        <v>765</v>
      </c>
      <c r="P14" s="69">
        <v>3225</v>
      </c>
      <c r="Q14" s="68">
        <v>733</v>
      </c>
      <c r="R14" s="68">
        <v>593</v>
      </c>
      <c r="S14" s="68">
        <v>634</v>
      </c>
      <c r="T14" s="68">
        <v>674</v>
      </c>
      <c r="U14" s="69">
        <v>2634</v>
      </c>
    </row>
    <row r="15" spans="1:22" ht="12.75" customHeight="1" x14ac:dyDescent="0.4">
      <c r="A15" s="72" t="s">
        <v>28</v>
      </c>
      <c r="B15" s="68">
        <v>6155</v>
      </c>
      <c r="C15" s="68">
        <v>5785</v>
      </c>
      <c r="D15" s="68">
        <v>5437</v>
      </c>
      <c r="E15" s="68">
        <v>6409</v>
      </c>
      <c r="F15" s="69">
        <v>23786</v>
      </c>
      <c r="G15" s="68">
        <v>6433</v>
      </c>
      <c r="H15" s="68">
        <v>5430</v>
      </c>
      <c r="I15" s="68">
        <v>5597</v>
      </c>
      <c r="J15" s="68">
        <v>5813</v>
      </c>
      <c r="K15" s="69">
        <v>23273</v>
      </c>
      <c r="L15" s="68">
        <v>5616</v>
      </c>
      <c r="M15" s="68">
        <v>5136</v>
      </c>
      <c r="N15" s="68">
        <v>5649</v>
      </c>
      <c r="O15" s="68">
        <v>5876</v>
      </c>
      <c r="P15" s="69">
        <v>22277</v>
      </c>
      <c r="Q15" s="68">
        <v>5245</v>
      </c>
      <c r="R15" s="68">
        <v>2137</v>
      </c>
      <c r="S15" s="68">
        <v>3945</v>
      </c>
      <c r="T15" s="68">
        <v>4877</v>
      </c>
      <c r="U15" s="69">
        <v>16203</v>
      </c>
    </row>
    <row r="16" spans="1:22" ht="12.75" customHeight="1" x14ac:dyDescent="0.4">
      <c r="A16" s="72" t="s">
        <v>1</v>
      </c>
      <c r="B16" s="68">
        <v>706</v>
      </c>
      <c r="C16" s="68">
        <v>656</v>
      </c>
      <c r="D16" s="68">
        <v>667</v>
      </c>
      <c r="E16" s="68">
        <v>728</v>
      </c>
      <c r="F16" s="69">
        <v>2757</v>
      </c>
      <c r="G16" s="68">
        <v>677</v>
      </c>
      <c r="H16" s="68">
        <v>709</v>
      </c>
      <c r="I16" s="68">
        <v>728</v>
      </c>
      <c r="J16" s="68">
        <v>763</v>
      </c>
      <c r="K16" s="69">
        <v>2878</v>
      </c>
      <c r="L16" s="68">
        <v>714</v>
      </c>
      <c r="M16" s="68">
        <v>697</v>
      </c>
      <c r="N16" s="68">
        <v>767</v>
      </c>
      <c r="O16" s="68">
        <v>763</v>
      </c>
      <c r="P16" s="69">
        <v>2941</v>
      </c>
      <c r="Q16" s="68">
        <v>668</v>
      </c>
      <c r="R16" s="68">
        <v>546</v>
      </c>
      <c r="S16" s="68">
        <v>666</v>
      </c>
      <c r="T16" s="68">
        <v>732</v>
      </c>
      <c r="U16" s="69">
        <v>2613</v>
      </c>
    </row>
    <row r="17" spans="1:22" ht="12.75" customHeight="1" x14ac:dyDescent="0.4">
      <c r="A17" s="72" t="s">
        <v>0</v>
      </c>
      <c r="B17" s="68">
        <v>29</v>
      </c>
      <c r="C17" s="68">
        <v>23</v>
      </c>
      <c r="D17" s="68">
        <v>18</v>
      </c>
      <c r="E17" s="68">
        <v>19</v>
      </c>
      <c r="F17" s="69">
        <v>89</v>
      </c>
      <c r="G17" s="68">
        <v>20</v>
      </c>
      <c r="H17" s="68">
        <v>20</v>
      </c>
      <c r="I17" s="68">
        <v>19</v>
      </c>
      <c r="J17" s="68">
        <v>20</v>
      </c>
      <c r="K17" s="69">
        <v>79</v>
      </c>
      <c r="L17" s="68">
        <v>19</v>
      </c>
      <c r="M17" s="68">
        <v>15</v>
      </c>
      <c r="N17" s="68">
        <v>14</v>
      </c>
      <c r="O17" s="68">
        <v>14</v>
      </c>
      <c r="P17" s="69">
        <v>62</v>
      </c>
      <c r="Q17" s="68">
        <v>14</v>
      </c>
      <c r="R17" s="68">
        <v>13</v>
      </c>
      <c r="S17" s="68">
        <v>15</v>
      </c>
      <c r="T17" s="68">
        <v>16</v>
      </c>
      <c r="U17" s="69">
        <v>58</v>
      </c>
    </row>
    <row r="18" spans="1:22" ht="15" x14ac:dyDescent="0.4">
      <c r="A18" s="94" t="s">
        <v>17</v>
      </c>
      <c r="B18" s="74">
        <v>8561</v>
      </c>
      <c r="C18" s="74">
        <v>8158</v>
      </c>
      <c r="D18" s="74">
        <v>7849</v>
      </c>
      <c r="E18" s="74">
        <v>8891</v>
      </c>
      <c r="F18" s="75">
        <v>33458</v>
      </c>
      <c r="G18" s="74">
        <v>8897</v>
      </c>
      <c r="H18" s="74">
        <v>7994</v>
      </c>
      <c r="I18" s="74">
        <v>8133</v>
      </c>
      <c r="J18" s="74">
        <v>8414</v>
      </c>
      <c r="K18" s="75">
        <v>33438</v>
      </c>
      <c r="L18" s="74">
        <v>8091</v>
      </c>
      <c r="M18" s="74">
        <v>7448</v>
      </c>
      <c r="N18" s="74">
        <v>7995</v>
      </c>
      <c r="O18" s="74">
        <v>8173</v>
      </c>
      <c r="P18" s="75">
        <v>31706</v>
      </c>
      <c r="Q18" s="74">
        <v>7421</v>
      </c>
      <c r="R18" s="74">
        <v>3943</v>
      </c>
      <c r="S18" s="74">
        <v>5995</v>
      </c>
      <c r="T18" s="74">
        <v>7111</v>
      </c>
      <c r="U18" s="75">
        <v>24470</v>
      </c>
    </row>
    <row r="19" spans="1:22" ht="12.75" customHeight="1" x14ac:dyDescent="0.4">
      <c r="A19" s="23"/>
      <c r="B19" s="40"/>
      <c r="C19" s="40"/>
      <c r="D19" s="40"/>
      <c r="E19" s="40"/>
      <c r="F19" s="40"/>
      <c r="G19" s="40"/>
      <c r="H19" s="40"/>
      <c r="I19" s="40"/>
      <c r="J19" s="40"/>
      <c r="K19" s="40"/>
      <c r="L19" s="40"/>
      <c r="M19" s="40"/>
      <c r="N19" s="40"/>
      <c r="O19" s="40"/>
      <c r="P19" s="40"/>
      <c r="Q19" s="40"/>
      <c r="R19" s="40"/>
      <c r="S19" s="40"/>
      <c r="T19" s="40"/>
      <c r="U19" s="40"/>
    </row>
    <row r="20" spans="1:22" ht="20.100000000000001" customHeight="1" x14ac:dyDescent="0.45">
      <c r="A20" s="89" t="s">
        <v>30</v>
      </c>
      <c r="B20" s="40"/>
      <c r="C20" s="40"/>
      <c r="D20" s="40"/>
      <c r="E20" s="40"/>
      <c r="F20" s="40"/>
      <c r="G20" s="40"/>
      <c r="H20" s="40"/>
      <c r="I20" s="40"/>
      <c r="J20" s="40"/>
      <c r="K20" s="40"/>
      <c r="L20" s="40"/>
      <c r="M20" s="40"/>
      <c r="N20" s="40"/>
      <c r="O20" s="40"/>
      <c r="P20" s="40"/>
      <c r="Q20" s="40"/>
      <c r="R20" s="40"/>
      <c r="S20" s="40"/>
      <c r="T20" s="40"/>
      <c r="U20" s="40"/>
    </row>
    <row r="21" spans="1:22" ht="12.75" customHeight="1" x14ac:dyDescent="0.4">
      <c r="A21" s="86" t="s">
        <v>21</v>
      </c>
      <c r="B21" s="68">
        <v>687</v>
      </c>
      <c r="C21" s="68">
        <v>713</v>
      </c>
      <c r="D21" s="68">
        <v>686</v>
      </c>
      <c r="E21" s="68">
        <v>731</v>
      </c>
      <c r="F21" s="69">
        <v>2818</v>
      </c>
      <c r="G21" s="68">
        <v>700</v>
      </c>
      <c r="H21" s="68">
        <v>705</v>
      </c>
      <c r="I21" s="68">
        <v>675</v>
      </c>
      <c r="J21" s="68">
        <v>721</v>
      </c>
      <c r="K21" s="69">
        <v>2801</v>
      </c>
      <c r="L21" s="68">
        <v>732</v>
      </c>
      <c r="M21" s="68">
        <v>633</v>
      </c>
      <c r="N21" s="68">
        <v>644</v>
      </c>
      <c r="O21" s="68">
        <v>684</v>
      </c>
      <c r="P21" s="69">
        <v>2693</v>
      </c>
      <c r="Q21" s="68">
        <v>638</v>
      </c>
      <c r="R21" s="68">
        <v>620</v>
      </c>
      <c r="S21" s="68">
        <v>603</v>
      </c>
      <c r="T21" s="68">
        <v>698</v>
      </c>
      <c r="U21" s="69">
        <v>2560</v>
      </c>
    </row>
    <row r="22" spans="1:22" ht="12.75" customHeight="1" x14ac:dyDescent="0.4">
      <c r="A22" s="86" t="s">
        <v>22</v>
      </c>
      <c r="B22" s="68">
        <v>47</v>
      </c>
      <c r="C22" s="68">
        <v>60</v>
      </c>
      <c r="D22" s="68">
        <v>60</v>
      </c>
      <c r="E22" s="68">
        <v>63</v>
      </c>
      <c r="F22" s="69">
        <v>229</v>
      </c>
      <c r="G22" s="68">
        <v>44</v>
      </c>
      <c r="H22" s="68">
        <v>56</v>
      </c>
      <c r="I22" s="68">
        <v>80</v>
      </c>
      <c r="J22" s="68">
        <v>71</v>
      </c>
      <c r="K22" s="69">
        <v>251</v>
      </c>
      <c r="L22" s="68">
        <v>60</v>
      </c>
      <c r="M22" s="68">
        <v>66</v>
      </c>
      <c r="N22" s="68">
        <v>61</v>
      </c>
      <c r="O22" s="68">
        <v>74</v>
      </c>
      <c r="P22" s="69">
        <v>260</v>
      </c>
      <c r="Q22" s="68">
        <v>49</v>
      </c>
      <c r="R22" s="68">
        <v>60</v>
      </c>
      <c r="S22" s="68">
        <v>65</v>
      </c>
      <c r="T22" s="68">
        <v>67</v>
      </c>
      <c r="U22" s="69">
        <v>240</v>
      </c>
    </row>
    <row r="23" spans="1:22" ht="12.75" customHeight="1" x14ac:dyDescent="0.4">
      <c r="A23" s="86" t="s">
        <v>23</v>
      </c>
      <c r="B23" s="68">
        <v>176</v>
      </c>
      <c r="C23" s="68">
        <v>175</v>
      </c>
      <c r="D23" s="68">
        <v>151</v>
      </c>
      <c r="E23" s="68">
        <v>136</v>
      </c>
      <c r="F23" s="69">
        <v>638</v>
      </c>
      <c r="G23" s="68">
        <v>144</v>
      </c>
      <c r="H23" s="68">
        <v>158</v>
      </c>
      <c r="I23" s="68">
        <v>151</v>
      </c>
      <c r="J23" s="68">
        <v>146</v>
      </c>
      <c r="K23" s="69">
        <v>599</v>
      </c>
      <c r="L23" s="68">
        <v>138</v>
      </c>
      <c r="M23" s="68">
        <v>136</v>
      </c>
      <c r="N23" s="68">
        <v>139</v>
      </c>
      <c r="O23" s="68">
        <v>119</v>
      </c>
      <c r="P23" s="69">
        <v>532</v>
      </c>
      <c r="Q23" s="68">
        <v>143</v>
      </c>
      <c r="R23" s="68">
        <v>123</v>
      </c>
      <c r="S23" s="68">
        <v>156</v>
      </c>
      <c r="T23" s="68">
        <v>165</v>
      </c>
      <c r="U23" s="69">
        <v>586</v>
      </c>
    </row>
    <row r="24" spans="1:22" ht="12.75" customHeight="1" x14ac:dyDescent="0.4">
      <c r="A24" s="86" t="s">
        <v>24</v>
      </c>
      <c r="B24" s="68">
        <v>290</v>
      </c>
      <c r="C24" s="68">
        <v>228</v>
      </c>
      <c r="D24" s="68">
        <v>227</v>
      </c>
      <c r="E24" s="68">
        <v>251</v>
      </c>
      <c r="F24" s="69">
        <v>996</v>
      </c>
      <c r="G24" s="68">
        <v>205</v>
      </c>
      <c r="H24" s="68">
        <v>262</v>
      </c>
      <c r="I24" s="68">
        <v>276</v>
      </c>
      <c r="J24" s="68">
        <v>297</v>
      </c>
      <c r="K24" s="69">
        <v>1040</v>
      </c>
      <c r="L24" s="68">
        <v>200</v>
      </c>
      <c r="M24" s="68">
        <v>192</v>
      </c>
      <c r="N24" s="68">
        <v>151</v>
      </c>
      <c r="O24" s="68">
        <v>156</v>
      </c>
      <c r="P24" s="69">
        <v>699</v>
      </c>
      <c r="Q24" s="68">
        <v>144</v>
      </c>
      <c r="R24" s="68">
        <v>66</v>
      </c>
      <c r="S24" s="68">
        <v>78</v>
      </c>
      <c r="T24" s="68">
        <v>86</v>
      </c>
      <c r="U24" s="69">
        <v>374</v>
      </c>
    </row>
    <row r="25" spans="1:22" ht="12.75" customHeight="1" x14ac:dyDescent="0.4">
      <c r="A25" s="72" t="s">
        <v>25</v>
      </c>
      <c r="B25" s="68">
        <v>34</v>
      </c>
      <c r="C25" s="68">
        <v>42</v>
      </c>
      <c r="D25" s="68">
        <v>45</v>
      </c>
      <c r="E25" s="68">
        <v>37</v>
      </c>
      <c r="F25" s="69">
        <v>158</v>
      </c>
      <c r="G25" s="68">
        <v>31</v>
      </c>
      <c r="H25" s="68">
        <v>29</v>
      </c>
      <c r="I25" s="68">
        <v>30</v>
      </c>
      <c r="J25" s="68">
        <v>33</v>
      </c>
      <c r="K25" s="69">
        <v>123</v>
      </c>
      <c r="L25" s="68">
        <v>23</v>
      </c>
      <c r="M25" s="68">
        <v>25</v>
      </c>
      <c r="N25" s="68">
        <v>24</v>
      </c>
      <c r="O25" s="68">
        <v>23</v>
      </c>
      <c r="P25" s="69">
        <v>95</v>
      </c>
      <c r="Q25" s="68">
        <v>33</v>
      </c>
      <c r="R25" s="68">
        <v>28</v>
      </c>
      <c r="S25" s="68">
        <v>28</v>
      </c>
      <c r="T25" s="68">
        <v>30</v>
      </c>
      <c r="U25" s="69">
        <v>119</v>
      </c>
    </row>
    <row r="26" spans="1:22" ht="12.75" customHeight="1" x14ac:dyDescent="0.4">
      <c r="A26" s="86" t="s">
        <v>26</v>
      </c>
      <c r="B26" s="68">
        <v>588</v>
      </c>
      <c r="C26" s="68">
        <v>601</v>
      </c>
      <c r="D26" s="68">
        <v>592</v>
      </c>
      <c r="E26" s="68">
        <v>563</v>
      </c>
      <c r="F26" s="69">
        <v>2343</v>
      </c>
      <c r="G26" s="68">
        <v>603</v>
      </c>
      <c r="H26" s="68">
        <v>604</v>
      </c>
      <c r="I26" s="68">
        <v>634</v>
      </c>
      <c r="J26" s="68">
        <v>644</v>
      </c>
      <c r="K26" s="69">
        <v>2485</v>
      </c>
      <c r="L26" s="68">
        <v>647</v>
      </c>
      <c r="M26" s="68">
        <v>576</v>
      </c>
      <c r="N26" s="68">
        <v>586</v>
      </c>
      <c r="O26" s="68">
        <v>543</v>
      </c>
      <c r="P26" s="69">
        <v>2353</v>
      </c>
      <c r="Q26" s="68">
        <v>540</v>
      </c>
      <c r="R26" s="68">
        <v>503</v>
      </c>
      <c r="S26" s="68">
        <v>542</v>
      </c>
      <c r="T26" s="68">
        <v>595</v>
      </c>
      <c r="U26" s="69">
        <v>2180</v>
      </c>
    </row>
    <row r="27" spans="1:22" ht="12.75" customHeight="1" x14ac:dyDescent="0.4">
      <c r="A27" s="86" t="s">
        <v>27</v>
      </c>
      <c r="B27" s="68">
        <v>1897</v>
      </c>
      <c r="C27" s="68">
        <v>1947</v>
      </c>
      <c r="D27" s="68">
        <v>1915</v>
      </c>
      <c r="E27" s="68">
        <v>1869</v>
      </c>
      <c r="F27" s="69">
        <v>7628</v>
      </c>
      <c r="G27" s="68">
        <v>1935</v>
      </c>
      <c r="H27" s="68">
        <v>1967</v>
      </c>
      <c r="I27" s="68">
        <v>2002</v>
      </c>
      <c r="J27" s="68">
        <v>1975</v>
      </c>
      <c r="K27" s="69">
        <v>7879</v>
      </c>
      <c r="L27" s="68">
        <v>2058</v>
      </c>
      <c r="M27" s="68">
        <v>1889</v>
      </c>
      <c r="N27" s="68">
        <v>1795</v>
      </c>
      <c r="O27" s="68">
        <v>1693</v>
      </c>
      <c r="P27" s="69">
        <v>7436</v>
      </c>
      <c r="Q27" s="68">
        <v>1581</v>
      </c>
      <c r="R27" s="68">
        <v>1122</v>
      </c>
      <c r="S27" s="68">
        <v>1414</v>
      </c>
      <c r="T27" s="68">
        <v>1580</v>
      </c>
      <c r="U27" s="69">
        <v>5697</v>
      </c>
    </row>
    <row r="28" spans="1:22" ht="12.75" customHeight="1" x14ac:dyDescent="0.4">
      <c r="A28" s="72" t="s">
        <v>28</v>
      </c>
      <c r="B28" s="68">
        <v>4063</v>
      </c>
      <c r="C28" s="68">
        <v>3940</v>
      </c>
      <c r="D28" s="68">
        <v>3994</v>
      </c>
      <c r="E28" s="68">
        <v>3891</v>
      </c>
      <c r="F28" s="69">
        <v>15888</v>
      </c>
      <c r="G28" s="68">
        <v>4363</v>
      </c>
      <c r="H28" s="68">
        <v>3914</v>
      </c>
      <c r="I28" s="68">
        <v>4092</v>
      </c>
      <c r="J28" s="68">
        <v>4270</v>
      </c>
      <c r="K28" s="69">
        <v>16639</v>
      </c>
      <c r="L28" s="68">
        <v>4544</v>
      </c>
      <c r="M28" s="68">
        <v>3943</v>
      </c>
      <c r="N28" s="68">
        <v>4076</v>
      </c>
      <c r="O28" s="68">
        <v>4021</v>
      </c>
      <c r="P28" s="69">
        <v>16583</v>
      </c>
      <c r="Q28" s="68">
        <v>3675</v>
      </c>
      <c r="R28" s="68">
        <v>2125</v>
      </c>
      <c r="S28" s="68">
        <v>3166</v>
      </c>
      <c r="T28" s="68">
        <v>4109</v>
      </c>
      <c r="U28" s="69">
        <v>13076</v>
      </c>
    </row>
    <row r="29" spans="1:22" ht="12.75" customHeight="1" x14ac:dyDescent="0.4">
      <c r="A29" s="86" t="s">
        <v>1</v>
      </c>
      <c r="B29" s="68">
        <v>1448</v>
      </c>
      <c r="C29" s="68">
        <v>1431</v>
      </c>
      <c r="D29" s="68">
        <v>1521</v>
      </c>
      <c r="E29" s="68">
        <v>1539</v>
      </c>
      <c r="F29" s="69">
        <v>5939</v>
      </c>
      <c r="G29" s="68">
        <v>1453</v>
      </c>
      <c r="H29" s="68">
        <v>1363</v>
      </c>
      <c r="I29" s="68">
        <v>1512</v>
      </c>
      <c r="J29" s="68">
        <v>1625</v>
      </c>
      <c r="K29" s="69">
        <v>5953</v>
      </c>
      <c r="L29" s="68">
        <v>1619</v>
      </c>
      <c r="M29" s="68">
        <v>1435</v>
      </c>
      <c r="N29" s="68">
        <v>1530</v>
      </c>
      <c r="O29" s="68">
        <v>1469</v>
      </c>
      <c r="P29" s="69">
        <v>6052</v>
      </c>
      <c r="Q29" s="68">
        <v>1245</v>
      </c>
      <c r="R29" s="68">
        <v>857</v>
      </c>
      <c r="S29" s="68">
        <v>1288</v>
      </c>
      <c r="T29" s="68">
        <v>1400</v>
      </c>
      <c r="U29" s="69">
        <v>4790</v>
      </c>
    </row>
    <row r="30" spans="1:22" ht="12.75" customHeight="1" x14ac:dyDescent="0.4">
      <c r="A30" s="86" t="s">
        <v>0</v>
      </c>
      <c r="B30" s="68">
        <v>10</v>
      </c>
      <c r="C30" s="68">
        <v>9</v>
      </c>
      <c r="D30" s="68">
        <v>7</v>
      </c>
      <c r="E30" s="68">
        <v>7</v>
      </c>
      <c r="F30" s="69">
        <v>32</v>
      </c>
      <c r="G30" s="68">
        <v>5</v>
      </c>
      <c r="H30" s="68">
        <v>4</v>
      </c>
      <c r="I30" s="68">
        <v>4</v>
      </c>
      <c r="J30" s="68">
        <v>3</v>
      </c>
      <c r="K30" s="69">
        <v>16</v>
      </c>
      <c r="L30" s="68">
        <v>4</v>
      </c>
      <c r="M30" s="68">
        <v>3</v>
      </c>
      <c r="N30" s="68">
        <v>3</v>
      </c>
      <c r="O30" s="68">
        <v>2</v>
      </c>
      <c r="P30" s="69">
        <v>11</v>
      </c>
      <c r="Q30" s="68">
        <v>2</v>
      </c>
      <c r="R30" s="68">
        <v>2</v>
      </c>
      <c r="S30" s="68">
        <v>2</v>
      </c>
      <c r="T30" s="68">
        <v>3</v>
      </c>
      <c r="U30" s="69">
        <v>9</v>
      </c>
    </row>
    <row r="31" spans="1:22" ht="12.6" customHeight="1" x14ac:dyDescent="0.4">
      <c r="A31" s="95" t="s">
        <v>18</v>
      </c>
      <c r="B31" s="93">
        <v>9240</v>
      </c>
      <c r="C31" s="93">
        <v>9146</v>
      </c>
      <c r="D31" s="93">
        <v>9198</v>
      </c>
      <c r="E31" s="93">
        <v>9086</v>
      </c>
      <c r="F31" s="88">
        <v>36670</v>
      </c>
      <c r="G31" s="93">
        <v>9482</v>
      </c>
      <c r="H31" s="93">
        <v>9062</v>
      </c>
      <c r="I31" s="93">
        <v>9456</v>
      </c>
      <c r="J31" s="93">
        <v>9785</v>
      </c>
      <c r="K31" s="88">
        <v>37786</v>
      </c>
      <c r="L31" s="93">
        <v>10025</v>
      </c>
      <c r="M31" s="93">
        <v>8897</v>
      </c>
      <c r="N31" s="93">
        <v>9008</v>
      </c>
      <c r="O31" s="93">
        <v>8784</v>
      </c>
      <c r="P31" s="88">
        <v>36714</v>
      </c>
      <c r="Q31" s="93">
        <v>8050</v>
      </c>
      <c r="R31" s="93">
        <v>5507</v>
      </c>
      <c r="S31" s="93">
        <v>7342</v>
      </c>
      <c r="T31" s="93">
        <v>8733</v>
      </c>
      <c r="U31" s="88">
        <v>29632</v>
      </c>
    </row>
    <row r="32" spans="1:22" ht="12.75" customHeight="1" x14ac:dyDescent="0.4">
      <c r="A32" s="78"/>
      <c r="B32" s="78"/>
      <c r="C32" s="40"/>
      <c r="D32" s="40"/>
      <c r="E32" s="40"/>
      <c r="F32" s="40"/>
      <c r="G32" s="40"/>
      <c r="H32" s="62"/>
      <c r="I32" s="62"/>
      <c r="J32" s="62"/>
      <c r="K32" s="62"/>
      <c r="L32" s="62"/>
      <c r="M32" s="62"/>
      <c r="N32" s="62"/>
      <c r="O32" s="62"/>
      <c r="P32" s="62"/>
      <c r="Q32" s="62"/>
      <c r="R32" s="62"/>
      <c r="S32" s="62"/>
      <c r="T32" s="62"/>
      <c r="U32" s="62"/>
      <c r="V32" s="62"/>
    </row>
    <row r="33" spans="1:22" ht="12.75" customHeight="1" x14ac:dyDescent="0.4">
      <c r="A33" s="78"/>
      <c r="B33" s="78"/>
      <c r="C33" s="44"/>
      <c r="D33" s="44"/>
      <c r="E33" s="44"/>
      <c r="F33" s="44"/>
      <c r="G33" s="44"/>
      <c r="H33" s="44"/>
      <c r="I33" s="77"/>
      <c r="J33" s="77"/>
      <c r="K33" s="77"/>
      <c r="L33" s="77"/>
      <c r="M33" s="77"/>
      <c r="N33" s="77"/>
      <c r="O33" s="77"/>
      <c r="P33" s="77"/>
      <c r="Q33" s="77"/>
      <c r="R33" s="77"/>
      <c r="S33" s="77"/>
      <c r="T33" s="77"/>
      <c r="U33" s="77"/>
      <c r="V33" s="77"/>
    </row>
    <row r="34" spans="1:22" x14ac:dyDescent="0.4">
      <c r="A34" s="85" t="s">
        <v>29</v>
      </c>
      <c r="B34" s="63" t="s">
        <v>110</v>
      </c>
      <c r="C34" s="63" t="s">
        <v>111</v>
      </c>
      <c r="D34" s="63" t="s">
        <v>112</v>
      </c>
      <c r="E34" s="63" t="s">
        <v>113</v>
      </c>
      <c r="F34" s="63" t="s">
        <v>114</v>
      </c>
      <c r="G34" s="64" t="s">
        <v>115</v>
      </c>
      <c r="H34" s="64" t="s">
        <v>116</v>
      </c>
      <c r="I34" s="64" t="s">
        <v>117</v>
      </c>
      <c r="J34" s="64" t="s">
        <v>118</v>
      </c>
      <c r="K34" s="63" t="s">
        <v>145</v>
      </c>
      <c r="L34" s="64" t="s">
        <v>120</v>
      </c>
      <c r="M34" s="64" t="s">
        <v>121</v>
      </c>
      <c r="N34" s="64" t="s">
        <v>122</v>
      </c>
      <c r="O34" s="64" t="s">
        <v>123</v>
      </c>
      <c r="P34" s="63" t="s">
        <v>146</v>
      </c>
      <c r="Q34" s="64" t="s">
        <v>125</v>
      </c>
      <c r="R34" s="64" t="s">
        <v>126</v>
      </c>
      <c r="S34" s="64" t="s">
        <v>127</v>
      </c>
      <c r="T34" s="64" t="s">
        <v>128</v>
      </c>
      <c r="U34" s="63" t="s">
        <v>147</v>
      </c>
    </row>
    <row r="35" spans="1:22" ht="20.100000000000001" customHeight="1" x14ac:dyDescent="0.45">
      <c r="A35" s="90" t="s">
        <v>37</v>
      </c>
      <c r="B35" s="40"/>
      <c r="C35" s="40"/>
      <c r="D35" s="40"/>
      <c r="E35" s="40"/>
      <c r="F35" s="40"/>
      <c r="G35" s="62"/>
      <c r="H35" s="62"/>
      <c r="I35" s="62"/>
      <c r="J35" s="62"/>
      <c r="K35" s="62"/>
      <c r="L35" s="62"/>
      <c r="M35" s="62"/>
      <c r="N35" s="62"/>
      <c r="O35" s="62"/>
      <c r="P35" s="62"/>
      <c r="Q35" s="62"/>
      <c r="R35" s="62"/>
      <c r="S35" s="62"/>
      <c r="T35" s="62"/>
      <c r="U35" s="62"/>
    </row>
    <row r="36" spans="1:22" ht="12.75" customHeight="1" x14ac:dyDescent="0.4">
      <c r="A36" s="72" t="s">
        <v>33</v>
      </c>
      <c r="B36" s="68">
        <v>1774</v>
      </c>
      <c r="C36" s="68">
        <v>1815</v>
      </c>
      <c r="D36" s="68">
        <v>1793</v>
      </c>
      <c r="E36" s="68">
        <v>2237</v>
      </c>
      <c r="F36" s="69">
        <v>7620</v>
      </c>
      <c r="G36" s="68">
        <v>1686</v>
      </c>
      <c r="H36" s="68">
        <v>1693</v>
      </c>
      <c r="I36" s="68">
        <v>1680</v>
      </c>
      <c r="J36" s="68">
        <v>1534</v>
      </c>
      <c r="K36" s="69">
        <v>6592</v>
      </c>
      <c r="L36" s="68">
        <v>967</v>
      </c>
      <c r="M36" s="68">
        <v>1337</v>
      </c>
      <c r="N36" s="68">
        <v>1437</v>
      </c>
      <c r="O36" s="68">
        <v>1422</v>
      </c>
      <c r="P36" s="69">
        <v>5163</v>
      </c>
      <c r="Q36" s="68">
        <v>1014</v>
      </c>
      <c r="R36" s="68">
        <v>727</v>
      </c>
      <c r="S36" s="68">
        <v>1201</v>
      </c>
      <c r="T36" s="68">
        <v>1305</v>
      </c>
      <c r="U36" s="69">
        <v>4246</v>
      </c>
    </row>
    <row r="37" spans="1:22" ht="12.75" customHeight="1" x14ac:dyDescent="0.4">
      <c r="A37" s="72" t="s">
        <v>71</v>
      </c>
      <c r="B37" s="68">
        <v>209</v>
      </c>
      <c r="C37" s="68">
        <v>176</v>
      </c>
      <c r="D37" s="68">
        <v>155</v>
      </c>
      <c r="E37" s="68">
        <v>148</v>
      </c>
      <c r="F37" s="69">
        <v>687</v>
      </c>
      <c r="G37" s="68">
        <v>190</v>
      </c>
      <c r="H37" s="68">
        <v>156</v>
      </c>
      <c r="I37" s="68">
        <v>164</v>
      </c>
      <c r="J37" s="68">
        <v>162</v>
      </c>
      <c r="K37" s="69">
        <v>671</v>
      </c>
      <c r="L37" s="68">
        <v>183</v>
      </c>
      <c r="M37" s="68">
        <v>168</v>
      </c>
      <c r="N37" s="68">
        <v>167</v>
      </c>
      <c r="O37" s="68">
        <v>159</v>
      </c>
      <c r="P37" s="69">
        <v>676</v>
      </c>
      <c r="Q37" s="68">
        <v>188</v>
      </c>
      <c r="R37" s="68">
        <v>66</v>
      </c>
      <c r="S37" s="68">
        <v>158</v>
      </c>
      <c r="T37" s="68">
        <v>169</v>
      </c>
      <c r="U37" s="69">
        <v>581</v>
      </c>
    </row>
    <row r="38" spans="1:22" ht="12.75" customHeight="1" x14ac:dyDescent="0.4">
      <c r="A38" s="72" t="s">
        <v>82</v>
      </c>
      <c r="B38" s="68">
        <v>3943</v>
      </c>
      <c r="C38" s="68">
        <v>3556</v>
      </c>
      <c r="D38" s="68">
        <v>3507</v>
      </c>
      <c r="E38" s="68">
        <v>3688</v>
      </c>
      <c r="F38" s="69">
        <v>14695</v>
      </c>
      <c r="G38" s="68">
        <v>3958</v>
      </c>
      <c r="H38" s="68">
        <v>3697</v>
      </c>
      <c r="I38" s="68">
        <v>3494</v>
      </c>
      <c r="J38" s="68">
        <v>3865</v>
      </c>
      <c r="K38" s="69">
        <v>15015</v>
      </c>
      <c r="L38" s="68">
        <v>4089</v>
      </c>
      <c r="M38" s="68">
        <v>3560</v>
      </c>
      <c r="N38" s="68">
        <v>3494</v>
      </c>
      <c r="O38" s="68">
        <v>3461</v>
      </c>
      <c r="P38" s="69">
        <v>14603</v>
      </c>
      <c r="Q38" s="68">
        <v>3323</v>
      </c>
      <c r="R38" s="68">
        <v>2068</v>
      </c>
      <c r="S38" s="68">
        <v>2851</v>
      </c>
      <c r="T38" s="68">
        <v>3090</v>
      </c>
      <c r="U38" s="69">
        <v>11332</v>
      </c>
    </row>
    <row r="39" spans="1:22" ht="12.75" customHeight="1" x14ac:dyDescent="0.4">
      <c r="A39" s="72" t="s">
        <v>35</v>
      </c>
      <c r="B39" s="68">
        <v>92</v>
      </c>
      <c r="C39" s="68">
        <v>97</v>
      </c>
      <c r="D39" s="68">
        <v>118</v>
      </c>
      <c r="E39" s="68">
        <v>123</v>
      </c>
      <c r="F39" s="69">
        <v>429</v>
      </c>
      <c r="G39" s="68">
        <v>103</v>
      </c>
      <c r="H39" s="68">
        <v>121</v>
      </c>
      <c r="I39" s="68">
        <v>110</v>
      </c>
      <c r="J39" s="68">
        <v>118</v>
      </c>
      <c r="K39" s="69">
        <v>452</v>
      </c>
      <c r="L39" s="68">
        <v>104</v>
      </c>
      <c r="M39" s="68">
        <v>105</v>
      </c>
      <c r="N39" s="68">
        <v>90</v>
      </c>
      <c r="O39" s="68">
        <v>97</v>
      </c>
      <c r="P39" s="69">
        <v>396</v>
      </c>
      <c r="Q39" s="68">
        <v>94</v>
      </c>
      <c r="R39" s="68">
        <v>45</v>
      </c>
      <c r="S39" s="68">
        <v>57</v>
      </c>
      <c r="T39" s="68">
        <v>87</v>
      </c>
      <c r="U39" s="69">
        <v>283</v>
      </c>
    </row>
    <row r="40" spans="1:22" ht="12.75" customHeight="1" x14ac:dyDescent="0.4">
      <c r="A40" s="72" t="s">
        <v>72</v>
      </c>
      <c r="B40" s="68">
        <v>441</v>
      </c>
      <c r="C40" s="68">
        <v>382</v>
      </c>
      <c r="D40" s="68">
        <v>320</v>
      </c>
      <c r="E40" s="68">
        <v>502</v>
      </c>
      <c r="F40" s="69">
        <v>1644</v>
      </c>
      <c r="G40" s="68">
        <v>533</v>
      </c>
      <c r="H40" s="68">
        <v>398</v>
      </c>
      <c r="I40" s="68">
        <v>429</v>
      </c>
      <c r="J40" s="68">
        <v>382</v>
      </c>
      <c r="K40" s="69">
        <v>1741</v>
      </c>
      <c r="L40" s="68">
        <v>373</v>
      </c>
      <c r="M40" s="68">
        <v>326</v>
      </c>
      <c r="N40" s="68">
        <v>424</v>
      </c>
      <c r="O40" s="68">
        <v>407</v>
      </c>
      <c r="P40" s="69">
        <v>1530</v>
      </c>
      <c r="Q40" s="68">
        <v>332</v>
      </c>
      <c r="R40" s="68">
        <v>157</v>
      </c>
      <c r="S40" s="68">
        <v>195</v>
      </c>
      <c r="T40" s="68">
        <v>316</v>
      </c>
      <c r="U40" s="69">
        <v>1000</v>
      </c>
    </row>
    <row r="41" spans="1:22" ht="12.75" customHeight="1" x14ac:dyDescent="0.4">
      <c r="A41" s="72" t="s">
        <v>36</v>
      </c>
      <c r="B41" s="68">
        <v>1675</v>
      </c>
      <c r="C41" s="68">
        <v>1730</v>
      </c>
      <c r="D41" s="68">
        <v>1516</v>
      </c>
      <c r="E41" s="68">
        <v>1749</v>
      </c>
      <c r="F41" s="69">
        <v>6669</v>
      </c>
      <c r="G41" s="68">
        <v>2018</v>
      </c>
      <c r="H41" s="68">
        <v>1511</v>
      </c>
      <c r="I41" s="68">
        <v>1896</v>
      </c>
      <c r="J41" s="68">
        <v>1948</v>
      </c>
      <c r="K41" s="69">
        <v>7373</v>
      </c>
      <c r="L41" s="68">
        <v>2004</v>
      </c>
      <c r="M41" s="68">
        <v>1603</v>
      </c>
      <c r="N41" s="68">
        <v>2024</v>
      </c>
      <c r="O41" s="68">
        <v>2260</v>
      </c>
      <c r="P41" s="69">
        <v>7891</v>
      </c>
      <c r="Q41" s="68">
        <v>2102</v>
      </c>
      <c r="R41" s="68">
        <v>669</v>
      </c>
      <c r="S41" s="68">
        <v>1277</v>
      </c>
      <c r="T41" s="68">
        <v>1812</v>
      </c>
      <c r="U41" s="69">
        <v>5860</v>
      </c>
    </row>
    <row r="42" spans="1:22" ht="12.75" customHeight="1" x14ac:dyDescent="0.4">
      <c r="A42" s="72" t="s">
        <v>34</v>
      </c>
      <c r="B42" s="68">
        <v>120</v>
      </c>
      <c r="C42" s="68">
        <v>116</v>
      </c>
      <c r="D42" s="68">
        <v>115</v>
      </c>
      <c r="E42" s="68">
        <v>132</v>
      </c>
      <c r="F42" s="69">
        <v>483</v>
      </c>
      <c r="G42" s="68">
        <v>131</v>
      </c>
      <c r="H42" s="68">
        <v>117</v>
      </c>
      <c r="I42" s="68">
        <v>98</v>
      </c>
      <c r="J42" s="68">
        <v>118</v>
      </c>
      <c r="K42" s="69">
        <v>465</v>
      </c>
      <c r="L42" s="68">
        <v>98</v>
      </c>
      <c r="M42" s="68">
        <v>86</v>
      </c>
      <c r="N42" s="68">
        <v>100</v>
      </c>
      <c r="O42" s="68">
        <v>91</v>
      </c>
      <c r="P42" s="69">
        <v>374</v>
      </c>
      <c r="Q42" s="68">
        <v>80</v>
      </c>
      <c r="R42" s="68">
        <v>54</v>
      </c>
      <c r="S42" s="68">
        <v>76</v>
      </c>
      <c r="T42" s="68">
        <v>87</v>
      </c>
      <c r="U42" s="69">
        <v>296</v>
      </c>
    </row>
    <row r="43" spans="1:22" ht="12.75" customHeight="1" x14ac:dyDescent="0.4">
      <c r="A43" s="72" t="s">
        <v>73</v>
      </c>
      <c r="B43" s="68">
        <v>308</v>
      </c>
      <c r="C43" s="68">
        <v>286</v>
      </c>
      <c r="D43" s="68">
        <v>325</v>
      </c>
      <c r="E43" s="68">
        <v>312</v>
      </c>
      <c r="F43" s="69">
        <v>1231</v>
      </c>
      <c r="G43" s="68">
        <v>278</v>
      </c>
      <c r="H43" s="68">
        <v>300</v>
      </c>
      <c r="I43" s="68">
        <v>262</v>
      </c>
      <c r="J43" s="68">
        <v>287</v>
      </c>
      <c r="K43" s="69">
        <v>1128</v>
      </c>
      <c r="L43" s="68">
        <v>274</v>
      </c>
      <c r="M43" s="68">
        <v>263</v>
      </c>
      <c r="N43" s="68">
        <v>259</v>
      </c>
      <c r="O43" s="68">
        <v>276</v>
      </c>
      <c r="P43" s="69">
        <v>1071</v>
      </c>
      <c r="Q43" s="68">
        <v>288</v>
      </c>
      <c r="R43" s="68">
        <v>157</v>
      </c>
      <c r="S43" s="68">
        <v>180</v>
      </c>
      <c r="T43" s="68">
        <v>246</v>
      </c>
      <c r="U43" s="69">
        <v>870</v>
      </c>
    </row>
    <row r="44" spans="1:22" ht="12.75" customHeight="1" x14ac:dyDescent="0.4">
      <c r="A44" s="72" t="s">
        <v>85</v>
      </c>
      <c r="B44" s="68">
        <v>0</v>
      </c>
      <c r="C44" s="68">
        <v>0</v>
      </c>
      <c r="D44" s="68">
        <v>0</v>
      </c>
      <c r="E44" s="68">
        <v>0</v>
      </c>
      <c r="F44" s="69">
        <v>0</v>
      </c>
      <c r="G44" s="68">
        <v>0</v>
      </c>
      <c r="H44" s="68">
        <v>0</v>
      </c>
      <c r="I44" s="68">
        <v>0</v>
      </c>
      <c r="J44" s="68">
        <v>0</v>
      </c>
      <c r="K44" s="69">
        <v>0</v>
      </c>
      <c r="L44" s="68">
        <v>0</v>
      </c>
      <c r="M44" s="68">
        <v>0</v>
      </c>
      <c r="N44" s="68">
        <v>1</v>
      </c>
      <c r="O44" s="68">
        <v>1</v>
      </c>
      <c r="P44" s="69">
        <v>2</v>
      </c>
      <c r="Q44" s="68">
        <v>0</v>
      </c>
      <c r="R44" s="68">
        <v>0</v>
      </c>
      <c r="S44" s="68">
        <v>0</v>
      </c>
      <c r="T44" s="68">
        <v>0</v>
      </c>
      <c r="U44" s="69">
        <v>2</v>
      </c>
    </row>
    <row r="45" spans="1:22" ht="12.6" customHeight="1" x14ac:dyDescent="0.4">
      <c r="A45" s="94" t="s">
        <v>17</v>
      </c>
      <c r="B45" s="74">
        <v>8561</v>
      </c>
      <c r="C45" s="74">
        <v>8158</v>
      </c>
      <c r="D45" s="74">
        <v>7849</v>
      </c>
      <c r="E45" s="74">
        <v>8891</v>
      </c>
      <c r="F45" s="87">
        <v>33458</v>
      </c>
      <c r="G45" s="74">
        <v>8897</v>
      </c>
      <c r="H45" s="74">
        <v>7994</v>
      </c>
      <c r="I45" s="74">
        <v>8133</v>
      </c>
      <c r="J45" s="74">
        <v>8414</v>
      </c>
      <c r="K45" s="87">
        <v>33438</v>
      </c>
      <c r="L45" s="74">
        <v>8091</v>
      </c>
      <c r="M45" s="74">
        <v>7448</v>
      </c>
      <c r="N45" s="74">
        <v>7995</v>
      </c>
      <c r="O45" s="74">
        <v>8173</v>
      </c>
      <c r="P45" s="87">
        <v>31706</v>
      </c>
      <c r="Q45" s="74">
        <v>7421</v>
      </c>
      <c r="R45" s="74">
        <v>3943</v>
      </c>
      <c r="S45" s="74">
        <v>5995</v>
      </c>
      <c r="T45" s="74">
        <v>7111</v>
      </c>
      <c r="U45" s="87">
        <v>24470</v>
      </c>
    </row>
    <row r="46" spans="1:22" x14ac:dyDescent="0.4">
      <c r="A46" s="80"/>
      <c r="B46" s="40"/>
      <c r="C46" s="40"/>
      <c r="D46" s="40"/>
      <c r="E46" s="40"/>
      <c r="F46" s="40"/>
      <c r="G46" s="40"/>
      <c r="H46" s="40"/>
      <c r="I46" s="40"/>
      <c r="J46" s="40"/>
      <c r="K46" s="40"/>
      <c r="L46" s="40"/>
      <c r="M46" s="40"/>
      <c r="N46" s="40"/>
      <c r="O46" s="40"/>
      <c r="P46" s="40"/>
      <c r="Q46" s="40"/>
      <c r="R46" s="40"/>
      <c r="S46" s="40"/>
      <c r="T46" s="40"/>
      <c r="U46" s="40"/>
    </row>
    <row r="47" spans="1:22" ht="20.100000000000001" customHeight="1" x14ac:dyDescent="0.45">
      <c r="A47" s="91" t="s">
        <v>32</v>
      </c>
      <c r="B47" s="88"/>
      <c r="C47" s="88"/>
      <c r="D47" s="88"/>
      <c r="E47" s="88"/>
      <c r="F47" s="40"/>
      <c r="G47" s="88"/>
      <c r="H47" s="88"/>
      <c r="I47" s="88"/>
      <c r="J47" s="88"/>
      <c r="K47" s="40"/>
      <c r="L47" s="88"/>
      <c r="M47" s="88"/>
      <c r="N47" s="88"/>
      <c r="O47" s="88"/>
      <c r="P47" s="40"/>
      <c r="Q47" s="88"/>
      <c r="R47" s="88"/>
      <c r="S47" s="88"/>
      <c r="T47" s="88"/>
      <c r="U47" s="40"/>
    </row>
    <row r="48" spans="1:22" ht="12.75" customHeight="1" x14ac:dyDescent="0.4">
      <c r="A48" s="72" t="s">
        <v>33</v>
      </c>
      <c r="B48" s="68">
        <v>2035</v>
      </c>
      <c r="C48" s="68">
        <v>2065</v>
      </c>
      <c r="D48" s="68">
        <v>2076</v>
      </c>
      <c r="E48" s="68">
        <v>1992</v>
      </c>
      <c r="F48" s="69">
        <v>8168</v>
      </c>
      <c r="G48" s="68">
        <v>1939</v>
      </c>
      <c r="H48" s="68">
        <v>1849</v>
      </c>
      <c r="I48" s="68">
        <v>2134</v>
      </c>
      <c r="J48" s="68">
        <v>2262</v>
      </c>
      <c r="K48" s="69">
        <v>8183</v>
      </c>
      <c r="L48" s="68">
        <v>2141</v>
      </c>
      <c r="M48" s="68">
        <v>2022</v>
      </c>
      <c r="N48" s="68">
        <v>2180</v>
      </c>
      <c r="O48" s="68">
        <v>1974</v>
      </c>
      <c r="P48" s="69">
        <v>8317</v>
      </c>
      <c r="Q48" s="68">
        <v>1914</v>
      </c>
      <c r="R48" s="68">
        <v>1599</v>
      </c>
      <c r="S48" s="68">
        <v>1863</v>
      </c>
      <c r="T48" s="68">
        <v>2128</v>
      </c>
      <c r="U48" s="69">
        <v>7503</v>
      </c>
    </row>
    <row r="49" spans="1:21" ht="12.75" customHeight="1" x14ac:dyDescent="0.4">
      <c r="A49" s="72" t="s">
        <v>71</v>
      </c>
      <c r="B49" s="68">
        <v>97</v>
      </c>
      <c r="C49" s="68">
        <v>104</v>
      </c>
      <c r="D49" s="68">
        <v>92</v>
      </c>
      <c r="E49" s="68">
        <v>120</v>
      </c>
      <c r="F49" s="69">
        <v>412</v>
      </c>
      <c r="G49" s="68">
        <v>119</v>
      </c>
      <c r="H49" s="68">
        <v>132</v>
      </c>
      <c r="I49" s="68">
        <v>146</v>
      </c>
      <c r="J49" s="68">
        <v>119</v>
      </c>
      <c r="K49" s="69">
        <v>516</v>
      </c>
      <c r="L49" s="68">
        <v>149</v>
      </c>
      <c r="M49" s="68">
        <v>104</v>
      </c>
      <c r="N49" s="68">
        <v>116</v>
      </c>
      <c r="O49" s="68">
        <v>103</v>
      </c>
      <c r="P49" s="69">
        <v>471</v>
      </c>
      <c r="Q49" s="68">
        <v>104</v>
      </c>
      <c r="R49" s="68">
        <v>44</v>
      </c>
      <c r="S49" s="68">
        <v>61</v>
      </c>
      <c r="T49" s="68">
        <v>76</v>
      </c>
      <c r="U49" s="69">
        <v>285</v>
      </c>
    </row>
    <row r="50" spans="1:21" ht="12.75" customHeight="1" x14ac:dyDescent="0.4">
      <c r="A50" s="72" t="s">
        <v>82</v>
      </c>
      <c r="B50" s="68">
        <v>5718</v>
      </c>
      <c r="C50" s="68">
        <v>5630</v>
      </c>
      <c r="D50" s="68">
        <v>5718</v>
      </c>
      <c r="E50" s="68">
        <v>5653</v>
      </c>
      <c r="F50" s="69">
        <v>22718</v>
      </c>
      <c r="G50" s="68">
        <v>6107</v>
      </c>
      <c r="H50" s="68">
        <v>5769</v>
      </c>
      <c r="I50" s="68">
        <v>5796</v>
      </c>
      <c r="J50" s="68">
        <v>5978</v>
      </c>
      <c r="K50" s="69">
        <v>23651</v>
      </c>
      <c r="L50" s="68">
        <v>6361</v>
      </c>
      <c r="M50" s="68">
        <v>5528</v>
      </c>
      <c r="N50" s="68">
        <v>5486</v>
      </c>
      <c r="O50" s="68">
        <v>5469</v>
      </c>
      <c r="P50" s="69">
        <v>22845</v>
      </c>
      <c r="Q50" s="68">
        <v>4858</v>
      </c>
      <c r="R50" s="68">
        <v>3021</v>
      </c>
      <c r="S50" s="68">
        <v>4444</v>
      </c>
      <c r="T50" s="68">
        <v>5404</v>
      </c>
      <c r="U50" s="69">
        <v>17727</v>
      </c>
    </row>
    <row r="51" spans="1:21" ht="12.75" customHeight="1" x14ac:dyDescent="0.4">
      <c r="A51" s="72" t="s">
        <v>35</v>
      </c>
      <c r="B51" s="68">
        <v>128</v>
      </c>
      <c r="C51" s="68">
        <v>175</v>
      </c>
      <c r="D51" s="68">
        <v>115</v>
      </c>
      <c r="E51" s="68">
        <v>99</v>
      </c>
      <c r="F51" s="69">
        <v>516</v>
      </c>
      <c r="G51" s="68">
        <v>99</v>
      </c>
      <c r="H51" s="68">
        <v>86</v>
      </c>
      <c r="I51" s="68">
        <v>90</v>
      </c>
      <c r="J51" s="68">
        <v>95</v>
      </c>
      <c r="K51" s="69">
        <v>371</v>
      </c>
      <c r="L51" s="68">
        <v>105</v>
      </c>
      <c r="M51" s="68">
        <v>104</v>
      </c>
      <c r="N51" s="68">
        <v>104</v>
      </c>
      <c r="O51" s="68">
        <v>104</v>
      </c>
      <c r="P51" s="69">
        <v>417</v>
      </c>
      <c r="Q51" s="68">
        <v>106</v>
      </c>
      <c r="R51" s="68">
        <v>107</v>
      </c>
      <c r="S51" s="68">
        <v>104</v>
      </c>
      <c r="T51" s="68">
        <v>106</v>
      </c>
      <c r="U51" s="69">
        <v>422</v>
      </c>
    </row>
    <row r="52" spans="1:21" ht="12.75" customHeight="1" x14ac:dyDescent="0.4">
      <c r="A52" s="72" t="s">
        <v>72</v>
      </c>
      <c r="B52" s="68">
        <v>182</v>
      </c>
      <c r="C52" s="68">
        <v>172</v>
      </c>
      <c r="D52" s="68">
        <v>163</v>
      </c>
      <c r="E52" s="68">
        <v>168</v>
      </c>
      <c r="F52" s="69">
        <v>684</v>
      </c>
      <c r="G52" s="68">
        <v>163</v>
      </c>
      <c r="H52" s="68">
        <v>167</v>
      </c>
      <c r="I52" s="68">
        <v>158</v>
      </c>
      <c r="J52" s="68">
        <v>166</v>
      </c>
      <c r="K52" s="69">
        <v>654</v>
      </c>
      <c r="L52" s="68">
        <v>173</v>
      </c>
      <c r="M52" s="68">
        <v>177</v>
      </c>
      <c r="N52" s="68">
        <v>190</v>
      </c>
      <c r="O52" s="68">
        <v>206</v>
      </c>
      <c r="P52" s="69">
        <v>747</v>
      </c>
      <c r="Q52" s="68">
        <v>190</v>
      </c>
      <c r="R52" s="68">
        <v>94</v>
      </c>
      <c r="S52" s="68">
        <v>144</v>
      </c>
      <c r="T52" s="68">
        <v>171</v>
      </c>
      <c r="U52" s="69">
        <v>599</v>
      </c>
    </row>
    <row r="53" spans="1:21" ht="12.75" customHeight="1" x14ac:dyDescent="0.4">
      <c r="A53" s="72" t="s">
        <v>36</v>
      </c>
      <c r="B53" s="68">
        <v>636</v>
      </c>
      <c r="C53" s="68">
        <v>571</v>
      </c>
      <c r="D53" s="68">
        <v>602</v>
      </c>
      <c r="E53" s="68">
        <v>600</v>
      </c>
      <c r="F53" s="69">
        <v>2409</v>
      </c>
      <c r="G53" s="68">
        <v>636</v>
      </c>
      <c r="H53" s="68">
        <v>636</v>
      </c>
      <c r="I53" s="68">
        <v>688</v>
      </c>
      <c r="J53" s="68">
        <v>685</v>
      </c>
      <c r="K53" s="69">
        <v>2645</v>
      </c>
      <c r="L53" s="68">
        <v>691</v>
      </c>
      <c r="M53" s="68">
        <v>583</v>
      </c>
      <c r="N53" s="68">
        <v>586</v>
      </c>
      <c r="O53" s="68">
        <v>562</v>
      </c>
      <c r="P53" s="69">
        <v>2422</v>
      </c>
      <c r="Q53" s="68">
        <v>552</v>
      </c>
      <c r="R53" s="68">
        <v>425</v>
      </c>
      <c r="S53" s="68">
        <v>423</v>
      </c>
      <c r="T53" s="68">
        <v>503</v>
      </c>
      <c r="U53" s="69">
        <v>1903</v>
      </c>
    </row>
    <row r="54" spans="1:21" ht="12.75" customHeight="1" x14ac:dyDescent="0.4">
      <c r="A54" s="72" t="s">
        <v>34</v>
      </c>
      <c r="B54" s="68">
        <v>67</v>
      </c>
      <c r="C54" s="68">
        <v>71</v>
      </c>
      <c r="D54" s="68">
        <v>86</v>
      </c>
      <c r="E54" s="68">
        <v>83</v>
      </c>
      <c r="F54" s="69">
        <v>308</v>
      </c>
      <c r="G54" s="68">
        <v>65</v>
      </c>
      <c r="H54" s="68">
        <v>68</v>
      </c>
      <c r="I54" s="68">
        <v>69</v>
      </c>
      <c r="J54" s="68">
        <v>82</v>
      </c>
      <c r="K54" s="69">
        <v>284</v>
      </c>
      <c r="L54" s="68">
        <v>67</v>
      </c>
      <c r="M54" s="68">
        <v>76</v>
      </c>
      <c r="N54" s="68">
        <v>70</v>
      </c>
      <c r="O54" s="68">
        <v>79</v>
      </c>
      <c r="P54" s="69">
        <v>291</v>
      </c>
      <c r="Q54" s="68">
        <v>73</v>
      </c>
      <c r="R54" s="68">
        <v>45</v>
      </c>
      <c r="S54" s="68">
        <v>76</v>
      </c>
      <c r="T54" s="68">
        <v>75</v>
      </c>
      <c r="U54" s="69">
        <v>269</v>
      </c>
    </row>
    <row r="55" spans="1:21" ht="12.75" customHeight="1" x14ac:dyDescent="0.4">
      <c r="A55" s="72" t="s">
        <v>73</v>
      </c>
      <c r="B55" s="68">
        <v>377</v>
      </c>
      <c r="C55" s="68">
        <v>359</v>
      </c>
      <c r="D55" s="68">
        <v>347</v>
      </c>
      <c r="E55" s="68">
        <v>370</v>
      </c>
      <c r="F55" s="69">
        <v>1453</v>
      </c>
      <c r="G55" s="68">
        <v>354</v>
      </c>
      <c r="H55" s="68">
        <v>354</v>
      </c>
      <c r="I55" s="68">
        <v>376</v>
      </c>
      <c r="J55" s="68">
        <v>398</v>
      </c>
      <c r="K55" s="69">
        <v>1482</v>
      </c>
      <c r="L55" s="68">
        <v>339</v>
      </c>
      <c r="M55" s="68">
        <v>302</v>
      </c>
      <c r="N55" s="68">
        <v>276</v>
      </c>
      <c r="O55" s="68">
        <v>288</v>
      </c>
      <c r="P55" s="69">
        <v>1204</v>
      </c>
      <c r="Q55" s="68">
        <v>253</v>
      </c>
      <c r="R55" s="68">
        <v>172</v>
      </c>
      <c r="S55" s="68">
        <v>227</v>
      </c>
      <c r="T55" s="68">
        <v>272</v>
      </c>
      <c r="U55" s="69">
        <v>925</v>
      </c>
    </row>
    <row r="56" spans="1:21" ht="12.75" customHeight="1" x14ac:dyDescent="0.4">
      <c r="A56" s="72" t="s">
        <v>85</v>
      </c>
      <c r="B56" s="68" t="s">
        <v>124</v>
      </c>
      <c r="C56" s="68" t="s">
        <v>124</v>
      </c>
      <c r="D56" s="68" t="s">
        <v>124</v>
      </c>
      <c r="E56" s="68" t="s">
        <v>124</v>
      </c>
      <c r="F56" s="69" t="s">
        <v>124</v>
      </c>
      <c r="G56" s="68" t="s">
        <v>124</v>
      </c>
      <c r="H56" s="68" t="s">
        <v>124</v>
      </c>
      <c r="I56" s="68" t="s">
        <v>124</v>
      </c>
      <c r="J56" s="68" t="s">
        <v>124</v>
      </c>
      <c r="K56" s="69" t="s">
        <v>124</v>
      </c>
      <c r="L56" s="68" t="s">
        <v>124</v>
      </c>
      <c r="M56" s="68" t="s">
        <v>124</v>
      </c>
      <c r="N56" s="68" t="s">
        <v>124</v>
      </c>
      <c r="O56" s="68" t="s">
        <v>124</v>
      </c>
      <c r="P56" s="69" t="s">
        <v>124</v>
      </c>
      <c r="Q56" s="68" t="s">
        <v>124</v>
      </c>
      <c r="R56" s="68" t="s">
        <v>124</v>
      </c>
      <c r="S56" s="68" t="s">
        <v>124</v>
      </c>
      <c r="T56" s="68" t="s">
        <v>124</v>
      </c>
      <c r="U56" s="69" t="s">
        <v>124</v>
      </c>
    </row>
    <row r="57" spans="1:21" ht="15" x14ac:dyDescent="0.4">
      <c r="A57" s="95" t="s">
        <v>18</v>
      </c>
      <c r="B57" s="93">
        <v>9240</v>
      </c>
      <c r="C57" s="93">
        <v>9146</v>
      </c>
      <c r="D57" s="93">
        <v>9198</v>
      </c>
      <c r="E57" s="93">
        <v>9086</v>
      </c>
      <c r="F57" s="96">
        <v>36670</v>
      </c>
      <c r="G57" s="93">
        <v>9482</v>
      </c>
      <c r="H57" s="93">
        <v>9062</v>
      </c>
      <c r="I57" s="93">
        <v>9456</v>
      </c>
      <c r="J57" s="93">
        <v>9785</v>
      </c>
      <c r="K57" s="96">
        <v>37786</v>
      </c>
      <c r="L57" s="93">
        <v>10025</v>
      </c>
      <c r="M57" s="93">
        <v>8897</v>
      </c>
      <c r="N57" s="93">
        <v>9008</v>
      </c>
      <c r="O57" s="93">
        <v>8784</v>
      </c>
      <c r="P57" s="96">
        <v>36714</v>
      </c>
      <c r="Q57" s="93">
        <v>8050</v>
      </c>
      <c r="R57" s="93">
        <v>5507</v>
      </c>
      <c r="S57" s="93">
        <v>7342</v>
      </c>
      <c r="T57" s="93">
        <v>8733</v>
      </c>
      <c r="U57" s="96">
        <v>29632</v>
      </c>
    </row>
    <row r="58" spans="1:21" ht="13.7" x14ac:dyDescent="0.4">
      <c r="A58" s="4"/>
      <c r="B58" s="4"/>
    </row>
    <row r="59" spans="1:21" ht="13.7" x14ac:dyDescent="0.4">
      <c r="A59" s="61" t="s">
        <v>84</v>
      </c>
    </row>
    <row r="60" spans="1:21" ht="13.7" x14ac:dyDescent="0.4">
      <c r="A60" s="62" t="s">
        <v>87</v>
      </c>
      <c r="B60" s="5"/>
    </row>
    <row r="61" spans="1:21" x14ac:dyDescent="0.4">
      <c r="A61" s="62" t="s">
        <v>83</v>
      </c>
    </row>
    <row r="62" spans="1:21" x14ac:dyDescent="0.4">
      <c r="A62" s="62" t="s">
        <v>142</v>
      </c>
    </row>
    <row r="63" spans="1:21" x14ac:dyDescent="0.4">
      <c r="A63" s="62"/>
    </row>
    <row r="64" spans="1:21" ht="13.7" x14ac:dyDescent="0.4">
      <c r="A64" s="60" t="s">
        <v>141</v>
      </c>
    </row>
  </sheetData>
  <phoneticPr fontId="0" type="noConversion"/>
  <hyperlinks>
    <hyperlink ref="A64" location="Title!A1" display="Return to Title and Contents" xr:uid="{00000000-0004-0000-0F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13_x000D_&amp;1#&amp;"Calibri"&amp;10&amp;K000000OFFICIAL</oddFooter>
  </headerFooter>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pageSetUpPr fitToPage="1"/>
  </sheetPr>
  <dimension ref="A1:V64"/>
  <sheetViews>
    <sheetView showGridLines="0" zoomScaleNormal="100" workbookViewId="0"/>
  </sheetViews>
  <sheetFormatPr defaultColWidth="9.1171875" defaultRowHeight="12.7" x14ac:dyDescent="0.4"/>
  <cols>
    <col min="1" max="1" width="34.1171875" style="24" customWidth="1"/>
    <col min="2" max="6" width="10.1171875" style="24" customWidth="1"/>
    <col min="7" max="7" width="9.1171875" style="24"/>
    <col min="8" max="11" width="10.1171875" style="24" customWidth="1"/>
    <col min="12" max="12" width="9.1171875" style="24"/>
    <col min="13" max="16" width="10.1171875" style="24" customWidth="1"/>
    <col min="17" max="17" width="9.1171875" style="24"/>
    <col min="18" max="21" width="10.1171875" style="24" customWidth="1"/>
    <col min="22" max="16384" width="9.1171875" style="24"/>
  </cols>
  <sheetData>
    <row r="1" spans="1:22" s="10" customFormat="1" ht="17.7" x14ac:dyDescent="0.55000000000000004">
      <c r="A1" s="103" t="s">
        <v>88</v>
      </c>
      <c r="G1" s="105"/>
      <c r="L1" s="105"/>
      <c r="Q1" s="105"/>
      <c r="U1" s="105" t="s">
        <v>128</v>
      </c>
    </row>
    <row r="2" spans="1:22" s="10" customFormat="1" ht="17.7" x14ac:dyDescent="0.55000000000000004">
      <c r="G2" s="105"/>
      <c r="L2" s="105"/>
      <c r="Q2" s="105"/>
      <c r="U2" s="105" t="s">
        <v>152</v>
      </c>
    </row>
    <row r="3" spans="1:22" s="10" customFormat="1" ht="20.350000000000001" x14ac:dyDescent="0.55000000000000004">
      <c r="A3" s="104" t="s">
        <v>150</v>
      </c>
      <c r="B3" s="104"/>
      <c r="C3" s="104"/>
      <c r="D3" s="104"/>
      <c r="E3" s="104"/>
      <c r="F3" s="104"/>
      <c r="G3" s="104"/>
      <c r="H3" s="104"/>
      <c r="I3" s="104"/>
      <c r="J3" s="104"/>
      <c r="K3" s="104"/>
      <c r="L3" s="104"/>
      <c r="M3" s="104"/>
      <c r="N3" s="104"/>
      <c r="O3" s="104"/>
      <c r="P3" s="104"/>
      <c r="Q3" s="104"/>
      <c r="R3" s="104"/>
      <c r="S3" s="104"/>
      <c r="T3" s="104"/>
      <c r="U3" s="104"/>
      <c r="V3" s="104"/>
    </row>
    <row r="4" spans="1:22" ht="16.350000000000001" x14ac:dyDescent="0.5">
      <c r="A4" s="107" t="s">
        <v>16</v>
      </c>
    </row>
    <row r="5" spans="1:22" ht="12.75" customHeight="1" x14ac:dyDescent="0.4">
      <c r="C5" s="41"/>
      <c r="D5" s="41"/>
      <c r="E5" s="41"/>
      <c r="F5" s="41"/>
      <c r="G5" s="41"/>
      <c r="H5" s="41"/>
      <c r="I5" s="49"/>
      <c r="J5" s="49"/>
      <c r="K5" s="49"/>
      <c r="L5" s="49"/>
      <c r="M5" s="49"/>
      <c r="N5" s="49"/>
      <c r="O5" s="49"/>
      <c r="P5" s="49"/>
      <c r="Q5" s="49"/>
      <c r="R5" s="49"/>
      <c r="S5" s="49"/>
      <c r="T5" s="49"/>
      <c r="U5" s="49"/>
      <c r="V5" s="49"/>
    </row>
    <row r="6" spans="1:22" x14ac:dyDescent="0.4">
      <c r="A6" s="85" t="s">
        <v>29</v>
      </c>
      <c r="B6" s="63" t="s">
        <v>110</v>
      </c>
      <c r="C6" s="63" t="s">
        <v>111</v>
      </c>
      <c r="D6" s="63" t="s">
        <v>112</v>
      </c>
      <c r="E6" s="63" t="s">
        <v>113</v>
      </c>
      <c r="F6" s="63" t="s">
        <v>114</v>
      </c>
      <c r="G6" s="64" t="s">
        <v>115</v>
      </c>
      <c r="H6" s="64" t="s">
        <v>116</v>
      </c>
      <c r="I6" s="64" t="s">
        <v>117</v>
      </c>
      <c r="J6" s="64" t="s">
        <v>118</v>
      </c>
      <c r="K6" s="63" t="s">
        <v>145</v>
      </c>
      <c r="L6" s="64" t="s">
        <v>120</v>
      </c>
      <c r="M6" s="64" t="s">
        <v>121</v>
      </c>
      <c r="N6" s="64" t="s">
        <v>122</v>
      </c>
      <c r="O6" s="64" t="s">
        <v>123</v>
      </c>
      <c r="P6" s="63" t="s">
        <v>146</v>
      </c>
      <c r="Q6" s="64" t="s">
        <v>125</v>
      </c>
      <c r="R6" s="64" t="s">
        <v>126</v>
      </c>
      <c r="S6" s="64" t="s">
        <v>127</v>
      </c>
      <c r="T6" s="64" t="s">
        <v>128</v>
      </c>
      <c r="U6" s="63" t="s">
        <v>147</v>
      </c>
    </row>
    <row r="7" spans="1:22" ht="20.100000000000001" customHeight="1" x14ac:dyDescent="0.45">
      <c r="A7" s="89" t="s">
        <v>31</v>
      </c>
      <c r="B7" s="40"/>
      <c r="C7" s="40"/>
      <c r="D7" s="40"/>
      <c r="E7" s="40"/>
      <c r="F7" s="40"/>
      <c r="G7" s="62"/>
      <c r="H7" s="62"/>
      <c r="I7" s="62"/>
      <c r="J7" s="62"/>
      <c r="K7" s="62"/>
      <c r="L7" s="62"/>
      <c r="M7" s="62"/>
      <c r="N7" s="62"/>
      <c r="O7" s="62"/>
      <c r="P7" s="62"/>
      <c r="Q7" s="62"/>
      <c r="R7" s="62"/>
      <c r="S7" s="62"/>
      <c r="T7" s="62"/>
      <c r="U7" s="62"/>
    </row>
    <row r="8" spans="1:22" ht="12.75" customHeight="1" x14ac:dyDescent="0.4">
      <c r="A8" s="72" t="s">
        <v>21</v>
      </c>
      <c r="B8" s="68">
        <v>408</v>
      </c>
      <c r="C8" s="68">
        <v>364</v>
      </c>
      <c r="D8" s="68">
        <v>425</v>
      </c>
      <c r="E8" s="68">
        <v>578</v>
      </c>
      <c r="F8" s="69">
        <v>1775</v>
      </c>
      <c r="G8" s="68">
        <v>436</v>
      </c>
      <c r="H8" s="68">
        <v>411</v>
      </c>
      <c r="I8" s="68">
        <v>418</v>
      </c>
      <c r="J8" s="68">
        <v>575</v>
      </c>
      <c r="K8" s="69">
        <v>1841</v>
      </c>
      <c r="L8" s="68">
        <v>471</v>
      </c>
      <c r="M8" s="68">
        <v>404</v>
      </c>
      <c r="N8" s="68">
        <v>482</v>
      </c>
      <c r="O8" s="68">
        <v>640</v>
      </c>
      <c r="P8" s="69">
        <v>1997</v>
      </c>
      <c r="Q8" s="68">
        <v>427</v>
      </c>
      <c r="R8" s="68">
        <v>374</v>
      </c>
      <c r="S8" s="68">
        <v>409</v>
      </c>
      <c r="T8" s="68">
        <v>671</v>
      </c>
      <c r="U8" s="69">
        <v>1882</v>
      </c>
    </row>
    <row r="9" spans="1:22" ht="12.75" customHeight="1" x14ac:dyDescent="0.4">
      <c r="A9" s="72" t="s">
        <v>22</v>
      </c>
      <c r="B9" s="68">
        <v>41</v>
      </c>
      <c r="C9" s="68">
        <v>51</v>
      </c>
      <c r="D9" s="68">
        <v>51</v>
      </c>
      <c r="E9" s="68">
        <v>49</v>
      </c>
      <c r="F9" s="69">
        <v>192</v>
      </c>
      <c r="G9" s="68">
        <v>29</v>
      </c>
      <c r="H9" s="68">
        <v>35</v>
      </c>
      <c r="I9" s="68">
        <v>35</v>
      </c>
      <c r="J9" s="68">
        <v>34</v>
      </c>
      <c r="K9" s="69">
        <v>133</v>
      </c>
      <c r="L9" s="68">
        <v>30</v>
      </c>
      <c r="M9" s="68">
        <v>29</v>
      </c>
      <c r="N9" s="68">
        <v>34</v>
      </c>
      <c r="O9" s="68">
        <v>33</v>
      </c>
      <c r="P9" s="69">
        <v>126</v>
      </c>
      <c r="Q9" s="68">
        <v>23</v>
      </c>
      <c r="R9" s="68">
        <v>22</v>
      </c>
      <c r="S9" s="68">
        <v>29</v>
      </c>
      <c r="T9" s="68">
        <v>37</v>
      </c>
      <c r="U9" s="69">
        <v>111</v>
      </c>
    </row>
    <row r="10" spans="1:22" ht="12.75" customHeight="1" x14ac:dyDescent="0.4">
      <c r="A10" s="72" t="s">
        <v>23</v>
      </c>
      <c r="B10" s="68">
        <v>119</v>
      </c>
      <c r="C10" s="68">
        <v>129</v>
      </c>
      <c r="D10" s="68">
        <v>120</v>
      </c>
      <c r="E10" s="68">
        <v>117</v>
      </c>
      <c r="F10" s="69">
        <v>485</v>
      </c>
      <c r="G10" s="68">
        <v>127</v>
      </c>
      <c r="H10" s="68">
        <v>127</v>
      </c>
      <c r="I10" s="68">
        <v>121</v>
      </c>
      <c r="J10" s="68">
        <v>133</v>
      </c>
      <c r="K10" s="69">
        <v>508</v>
      </c>
      <c r="L10" s="68">
        <v>116</v>
      </c>
      <c r="M10" s="68">
        <v>106</v>
      </c>
      <c r="N10" s="68">
        <v>97</v>
      </c>
      <c r="O10" s="68">
        <v>90</v>
      </c>
      <c r="P10" s="69">
        <v>410</v>
      </c>
      <c r="Q10" s="68">
        <v>106</v>
      </c>
      <c r="R10" s="68">
        <v>73</v>
      </c>
      <c r="S10" s="68">
        <v>93</v>
      </c>
      <c r="T10" s="68">
        <v>93</v>
      </c>
      <c r="U10" s="69">
        <v>366</v>
      </c>
    </row>
    <row r="11" spans="1:22" ht="12.75" customHeight="1" x14ac:dyDescent="0.4">
      <c r="A11" s="72" t="s">
        <v>24</v>
      </c>
      <c r="B11" s="68">
        <v>148</v>
      </c>
      <c r="C11" s="68">
        <v>518</v>
      </c>
      <c r="D11" s="68">
        <v>699</v>
      </c>
      <c r="E11" s="68">
        <v>197</v>
      </c>
      <c r="F11" s="69">
        <v>1562</v>
      </c>
      <c r="G11" s="68">
        <v>108</v>
      </c>
      <c r="H11" s="68">
        <v>170</v>
      </c>
      <c r="I11" s="68">
        <v>867</v>
      </c>
      <c r="J11" s="68">
        <v>103</v>
      </c>
      <c r="K11" s="69">
        <v>1249</v>
      </c>
      <c r="L11" s="68">
        <v>86</v>
      </c>
      <c r="M11" s="68">
        <v>407</v>
      </c>
      <c r="N11" s="68">
        <v>243</v>
      </c>
      <c r="O11" s="68">
        <v>84</v>
      </c>
      <c r="P11" s="69">
        <v>820</v>
      </c>
      <c r="Q11" s="68">
        <v>87</v>
      </c>
      <c r="R11" s="68">
        <v>123</v>
      </c>
      <c r="S11" s="68">
        <v>143</v>
      </c>
      <c r="T11" s="68">
        <v>58</v>
      </c>
      <c r="U11" s="69">
        <v>411</v>
      </c>
    </row>
    <row r="12" spans="1:22" ht="12.75" customHeight="1" x14ac:dyDescent="0.4">
      <c r="A12" s="72" t="s">
        <v>25</v>
      </c>
      <c r="B12" s="68">
        <v>7</v>
      </c>
      <c r="C12" s="68">
        <v>6</v>
      </c>
      <c r="D12" s="68">
        <v>14</v>
      </c>
      <c r="E12" s="68">
        <v>15</v>
      </c>
      <c r="F12" s="69">
        <v>42</v>
      </c>
      <c r="G12" s="68">
        <v>7</v>
      </c>
      <c r="H12" s="68">
        <v>8</v>
      </c>
      <c r="I12" s="68">
        <v>13</v>
      </c>
      <c r="J12" s="68">
        <v>10</v>
      </c>
      <c r="K12" s="69">
        <v>38</v>
      </c>
      <c r="L12" s="68">
        <v>7</v>
      </c>
      <c r="M12" s="68">
        <v>16</v>
      </c>
      <c r="N12" s="68">
        <v>14</v>
      </c>
      <c r="O12" s="68">
        <v>11</v>
      </c>
      <c r="P12" s="69">
        <v>47</v>
      </c>
      <c r="Q12" s="68">
        <v>13</v>
      </c>
      <c r="R12" s="68">
        <v>14</v>
      </c>
      <c r="S12" s="68">
        <v>17</v>
      </c>
      <c r="T12" s="68">
        <v>14</v>
      </c>
      <c r="U12" s="69">
        <v>58</v>
      </c>
    </row>
    <row r="13" spans="1:22" ht="12.75" customHeight="1" x14ac:dyDescent="0.4">
      <c r="A13" s="72" t="s">
        <v>26</v>
      </c>
      <c r="B13" s="68">
        <v>1994</v>
      </c>
      <c r="C13" s="68">
        <v>2010</v>
      </c>
      <c r="D13" s="68">
        <v>1837</v>
      </c>
      <c r="E13" s="68">
        <v>1944</v>
      </c>
      <c r="F13" s="69">
        <v>7784</v>
      </c>
      <c r="G13" s="68">
        <v>1943</v>
      </c>
      <c r="H13" s="68">
        <v>1932</v>
      </c>
      <c r="I13" s="68">
        <v>1809</v>
      </c>
      <c r="J13" s="68">
        <v>2046</v>
      </c>
      <c r="K13" s="69">
        <v>7730</v>
      </c>
      <c r="L13" s="68">
        <v>2422</v>
      </c>
      <c r="M13" s="68">
        <v>1997</v>
      </c>
      <c r="N13" s="68">
        <v>2045</v>
      </c>
      <c r="O13" s="68">
        <v>2158</v>
      </c>
      <c r="P13" s="69">
        <v>8623</v>
      </c>
      <c r="Q13" s="68">
        <v>2046</v>
      </c>
      <c r="R13" s="68">
        <v>2169</v>
      </c>
      <c r="S13" s="68">
        <v>1971</v>
      </c>
      <c r="T13" s="68">
        <v>1935</v>
      </c>
      <c r="U13" s="69">
        <v>8121</v>
      </c>
    </row>
    <row r="14" spans="1:22" ht="12.75" customHeight="1" x14ac:dyDescent="0.4">
      <c r="A14" s="72" t="s">
        <v>27</v>
      </c>
      <c r="B14" s="68">
        <v>603</v>
      </c>
      <c r="C14" s="68">
        <v>678</v>
      </c>
      <c r="D14" s="68">
        <v>626</v>
      </c>
      <c r="E14" s="68">
        <v>693</v>
      </c>
      <c r="F14" s="69">
        <v>2601</v>
      </c>
      <c r="G14" s="68">
        <v>654</v>
      </c>
      <c r="H14" s="68">
        <v>622</v>
      </c>
      <c r="I14" s="68">
        <v>648</v>
      </c>
      <c r="J14" s="68">
        <v>713</v>
      </c>
      <c r="K14" s="69">
        <v>2637</v>
      </c>
      <c r="L14" s="68">
        <v>740</v>
      </c>
      <c r="M14" s="68">
        <v>811</v>
      </c>
      <c r="N14" s="68">
        <v>910</v>
      </c>
      <c r="O14" s="68">
        <v>844</v>
      </c>
      <c r="P14" s="69">
        <v>3305</v>
      </c>
      <c r="Q14" s="68">
        <v>881</v>
      </c>
      <c r="R14" s="68">
        <v>686</v>
      </c>
      <c r="S14" s="68">
        <v>938</v>
      </c>
      <c r="T14" s="68">
        <v>1317</v>
      </c>
      <c r="U14" s="69">
        <v>3822</v>
      </c>
    </row>
    <row r="15" spans="1:22" ht="12.75" customHeight="1" x14ac:dyDescent="0.4">
      <c r="A15" s="72" t="s">
        <v>28</v>
      </c>
      <c r="B15" s="68">
        <v>2763</v>
      </c>
      <c r="C15" s="68">
        <v>2593</v>
      </c>
      <c r="D15" s="68">
        <v>2439</v>
      </c>
      <c r="E15" s="68">
        <v>2646</v>
      </c>
      <c r="F15" s="69">
        <v>10441</v>
      </c>
      <c r="G15" s="68">
        <v>2599</v>
      </c>
      <c r="H15" s="68">
        <v>2457</v>
      </c>
      <c r="I15" s="68">
        <v>2426</v>
      </c>
      <c r="J15" s="68">
        <v>2627</v>
      </c>
      <c r="K15" s="69">
        <v>10108</v>
      </c>
      <c r="L15" s="68">
        <v>2518</v>
      </c>
      <c r="M15" s="68">
        <v>2236</v>
      </c>
      <c r="N15" s="68">
        <v>2335</v>
      </c>
      <c r="O15" s="68">
        <v>2447</v>
      </c>
      <c r="P15" s="69">
        <v>9536</v>
      </c>
      <c r="Q15" s="68">
        <v>2266</v>
      </c>
      <c r="R15" s="68">
        <v>1613</v>
      </c>
      <c r="S15" s="68">
        <v>2002</v>
      </c>
      <c r="T15" s="68">
        <v>2535</v>
      </c>
      <c r="U15" s="69">
        <v>8416</v>
      </c>
    </row>
    <row r="16" spans="1:22" ht="12.75" customHeight="1" x14ac:dyDescent="0.4">
      <c r="A16" s="72" t="s">
        <v>1</v>
      </c>
      <c r="B16" s="68">
        <v>977</v>
      </c>
      <c r="C16" s="68">
        <v>1003</v>
      </c>
      <c r="D16" s="68">
        <v>955</v>
      </c>
      <c r="E16" s="68">
        <v>1036</v>
      </c>
      <c r="F16" s="69">
        <v>3971</v>
      </c>
      <c r="G16" s="68">
        <v>955</v>
      </c>
      <c r="H16" s="68">
        <v>950</v>
      </c>
      <c r="I16" s="68">
        <v>1001</v>
      </c>
      <c r="J16" s="68">
        <v>1050</v>
      </c>
      <c r="K16" s="69">
        <v>3956</v>
      </c>
      <c r="L16" s="68">
        <v>996</v>
      </c>
      <c r="M16" s="68">
        <v>1010</v>
      </c>
      <c r="N16" s="68">
        <v>1046</v>
      </c>
      <c r="O16" s="68">
        <v>1073</v>
      </c>
      <c r="P16" s="69">
        <v>4125</v>
      </c>
      <c r="Q16" s="68">
        <v>889</v>
      </c>
      <c r="R16" s="68">
        <v>740</v>
      </c>
      <c r="S16" s="68">
        <v>911</v>
      </c>
      <c r="T16" s="68">
        <v>1004</v>
      </c>
      <c r="U16" s="69">
        <v>3545</v>
      </c>
    </row>
    <row r="17" spans="1:22" ht="12.75" customHeight="1" x14ac:dyDescent="0.4">
      <c r="A17" s="72" t="s">
        <v>0</v>
      </c>
      <c r="B17" s="68">
        <v>42</v>
      </c>
      <c r="C17" s="68">
        <v>20</v>
      </c>
      <c r="D17" s="68">
        <v>16</v>
      </c>
      <c r="E17" s="68">
        <v>17</v>
      </c>
      <c r="F17" s="69">
        <v>96</v>
      </c>
      <c r="G17" s="68">
        <v>17</v>
      </c>
      <c r="H17" s="68">
        <v>21</v>
      </c>
      <c r="I17" s="68">
        <v>21</v>
      </c>
      <c r="J17" s="68">
        <v>21</v>
      </c>
      <c r="K17" s="69">
        <v>80</v>
      </c>
      <c r="L17" s="68">
        <v>16</v>
      </c>
      <c r="M17" s="68">
        <v>16</v>
      </c>
      <c r="N17" s="68">
        <v>16</v>
      </c>
      <c r="O17" s="68">
        <v>14</v>
      </c>
      <c r="P17" s="69">
        <v>63</v>
      </c>
      <c r="Q17" s="68">
        <v>12</v>
      </c>
      <c r="R17" s="68">
        <v>9</v>
      </c>
      <c r="S17" s="68">
        <v>11</v>
      </c>
      <c r="T17" s="68">
        <v>12</v>
      </c>
      <c r="U17" s="69">
        <v>43</v>
      </c>
    </row>
    <row r="18" spans="1:22" ht="15" x14ac:dyDescent="0.4">
      <c r="A18" s="94" t="s">
        <v>17</v>
      </c>
      <c r="B18" s="74">
        <v>7101</v>
      </c>
      <c r="C18" s="74">
        <v>7371</v>
      </c>
      <c r="D18" s="74">
        <v>7184</v>
      </c>
      <c r="E18" s="74">
        <v>7293</v>
      </c>
      <c r="F18" s="75">
        <v>28949</v>
      </c>
      <c r="G18" s="74">
        <v>6874</v>
      </c>
      <c r="H18" s="74">
        <v>6732</v>
      </c>
      <c r="I18" s="74">
        <v>7360</v>
      </c>
      <c r="J18" s="74">
        <v>7313</v>
      </c>
      <c r="K18" s="75">
        <v>28279</v>
      </c>
      <c r="L18" s="74">
        <v>7403</v>
      </c>
      <c r="M18" s="74">
        <v>7033</v>
      </c>
      <c r="N18" s="74">
        <v>7222</v>
      </c>
      <c r="O18" s="74">
        <v>7394</v>
      </c>
      <c r="P18" s="75">
        <v>29052</v>
      </c>
      <c r="Q18" s="74">
        <v>6752</v>
      </c>
      <c r="R18" s="74">
        <v>5823</v>
      </c>
      <c r="S18" s="74">
        <v>6523</v>
      </c>
      <c r="T18" s="74">
        <v>7675</v>
      </c>
      <c r="U18" s="75">
        <v>26774</v>
      </c>
    </row>
    <row r="19" spans="1:22" ht="12.75" customHeight="1" x14ac:dyDescent="0.4">
      <c r="A19" s="23"/>
      <c r="B19" s="40"/>
      <c r="C19" s="40"/>
      <c r="D19" s="40"/>
      <c r="E19" s="40"/>
      <c r="F19" s="40"/>
      <c r="G19" s="40"/>
      <c r="H19" s="40"/>
      <c r="I19" s="40"/>
      <c r="J19" s="40"/>
      <c r="K19" s="40"/>
      <c r="L19" s="40"/>
      <c r="M19" s="40"/>
      <c r="N19" s="40"/>
      <c r="O19" s="40"/>
      <c r="P19" s="40"/>
      <c r="Q19" s="40"/>
      <c r="R19" s="40"/>
      <c r="S19" s="40"/>
      <c r="T19" s="40"/>
      <c r="U19" s="40"/>
    </row>
    <row r="20" spans="1:22" ht="20.100000000000001" customHeight="1" x14ac:dyDescent="0.45">
      <c r="A20" s="89" t="s">
        <v>30</v>
      </c>
      <c r="B20" s="40"/>
      <c r="C20" s="40"/>
      <c r="D20" s="40"/>
      <c r="E20" s="40"/>
      <c r="F20" s="40"/>
      <c r="G20" s="40"/>
      <c r="H20" s="40"/>
      <c r="I20" s="40"/>
      <c r="J20" s="40"/>
      <c r="K20" s="40"/>
      <c r="L20" s="40"/>
      <c r="M20" s="40"/>
      <c r="N20" s="40"/>
      <c r="O20" s="40"/>
      <c r="P20" s="40"/>
      <c r="Q20" s="40"/>
      <c r="R20" s="40"/>
      <c r="S20" s="40"/>
      <c r="T20" s="40"/>
      <c r="U20" s="40"/>
    </row>
    <row r="21" spans="1:22" ht="12.75" customHeight="1" x14ac:dyDescent="0.4">
      <c r="A21" s="86" t="s">
        <v>21</v>
      </c>
      <c r="B21" s="68">
        <v>1233</v>
      </c>
      <c r="C21" s="68">
        <v>1280</v>
      </c>
      <c r="D21" s="68">
        <v>1183</v>
      </c>
      <c r="E21" s="68">
        <v>1503</v>
      </c>
      <c r="F21" s="69">
        <v>5199</v>
      </c>
      <c r="G21" s="68">
        <v>1231</v>
      </c>
      <c r="H21" s="68">
        <v>1277</v>
      </c>
      <c r="I21" s="68">
        <v>1279</v>
      </c>
      <c r="J21" s="68">
        <v>1621</v>
      </c>
      <c r="K21" s="69">
        <v>5409</v>
      </c>
      <c r="L21" s="68">
        <v>1410</v>
      </c>
      <c r="M21" s="68">
        <v>1272</v>
      </c>
      <c r="N21" s="68">
        <v>1308</v>
      </c>
      <c r="O21" s="68">
        <v>1603</v>
      </c>
      <c r="P21" s="69">
        <v>5593</v>
      </c>
      <c r="Q21" s="68">
        <v>1266</v>
      </c>
      <c r="R21" s="68">
        <v>1293</v>
      </c>
      <c r="S21" s="68">
        <v>1221</v>
      </c>
      <c r="T21" s="68">
        <v>1542</v>
      </c>
      <c r="U21" s="69">
        <v>5321</v>
      </c>
    </row>
    <row r="22" spans="1:22" ht="12.75" customHeight="1" x14ac:dyDescent="0.4">
      <c r="A22" s="86" t="s">
        <v>22</v>
      </c>
      <c r="B22" s="68">
        <v>110</v>
      </c>
      <c r="C22" s="68">
        <v>116</v>
      </c>
      <c r="D22" s="68">
        <v>129</v>
      </c>
      <c r="E22" s="68">
        <v>151</v>
      </c>
      <c r="F22" s="69">
        <v>505</v>
      </c>
      <c r="G22" s="68">
        <v>99</v>
      </c>
      <c r="H22" s="68">
        <v>128</v>
      </c>
      <c r="I22" s="68">
        <v>135</v>
      </c>
      <c r="J22" s="68">
        <v>162</v>
      </c>
      <c r="K22" s="69">
        <v>524</v>
      </c>
      <c r="L22" s="68">
        <v>120</v>
      </c>
      <c r="M22" s="68">
        <v>121</v>
      </c>
      <c r="N22" s="68">
        <v>130</v>
      </c>
      <c r="O22" s="68">
        <v>154</v>
      </c>
      <c r="P22" s="69">
        <v>525</v>
      </c>
      <c r="Q22" s="68">
        <v>99</v>
      </c>
      <c r="R22" s="68">
        <v>125</v>
      </c>
      <c r="S22" s="68">
        <v>150</v>
      </c>
      <c r="T22" s="68">
        <v>187</v>
      </c>
      <c r="U22" s="69">
        <v>561</v>
      </c>
    </row>
    <row r="23" spans="1:22" ht="12.75" customHeight="1" x14ac:dyDescent="0.4">
      <c r="A23" s="86" t="s">
        <v>23</v>
      </c>
      <c r="B23" s="68">
        <v>452</v>
      </c>
      <c r="C23" s="68">
        <v>421</v>
      </c>
      <c r="D23" s="68">
        <v>412</v>
      </c>
      <c r="E23" s="68">
        <v>426</v>
      </c>
      <c r="F23" s="69">
        <v>1712</v>
      </c>
      <c r="G23" s="68">
        <v>423</v>
      </c>
      <c r="H23" s="68">
        <v>470</v>
      </c>
      <c r="I23" s="68">
        <v>491</v>
      </c>
      <c r="J23" s="68">
        <v>469</v>
      </c>
      <c r="K23" s="69">
        <v>1853</v>
      </c>
      <c r="L23" s="68">
        <v>424</v>
      </c>
      <c r="M23" s="68">
        <v>387</v>
      </c>
      <c r="N23" s="68">
        <v>398</v>
      </c>
      <c r="O23" s="68">
        <v>401</v>
      </c>
      <c r="P23" s="69">
        <v>1611</v>
      </c>
      <c r="Q23" s="68">
        <v>458</v>
      </c>
      <c r="R23" s="68">
        <v>332</v>
      </c>
      <c r="S23" s="68">
        <v>415</v>
      </c>
      <c r="T23" s="68">
        <v>514</v>
      </c>
      <c r="U23" s="69">
        <v>1719</v>
      </c>
    </row>
    <row r="24" spans="1:22" ht="12.75" customHeight="1" x14ac:dyDescent="0.4">
      <c r="A24" s="86" t="s">
        <v>24</v>
      </c>
      <c r="B24" s="68">
        <v>738</v>
      </c>
      <c r="C24" s="68">
        <v>278</v>
      </c>
      <c r="D24" s="68">
        <v>268</v>
      </c>
      <c r="E24" s="68">
        <v>846</v>
      </c>
      <c r="F24" s="69">
        <v>2130</v>
      </c>
      <c r="G24" s="68">
        <v>1566</v>
      </c>
      <c r="H24" s="68">
        <v>611</v>
      </c>
      <c r="I24" s="68">
        <v>424</v>
      </c>
      <c r="J24" s="68">
        <v>620</v>
      </c>
      <c r="K24" s="69">
        <v>3222</v>
      </c>
      <c r="L24" s="68">
        <v>622</v>
      </c>
      <c r="M24" s="68">
        <v>330</v>
      </c>
      <c r="N24" s="68">
        <v>341</v>
      </c>
      <c r="O24" s="68">
        <v>332</v>
      </c>
      <c r="P24" s="69">
        <v>1626</v>
      </c>
      <c r="Q24" s="68">
        <v>307</v>
      </c>
      <c r="R24" s="68">
        <v>120</v>
      </c>
      <c r="S24" s="68">
        <v>165</v>
      </c>
      <c r="T24" s="68">
        <v>317</v>
      </c>
      <c r="U24" s="69">
        <v>908</v>
      </c>
    </row>
    <row r="25" spans="1:22" ht="12.75" customHeight="1" x14ac:dyDescent="0.4">
      <c r="A25" s="72" t="s">
        <v>25</v>
      </c>
      <c r="B25" s="68">
        <v>43</v>
      </c>
      <c r="C25" s="68">
        <v>46</v>
      </c>
      <c r="D25" s="68">
        <v>57</v>
      </c>
      <c r="E25" s="68">
        <v>37</v>
      </c>
      <c r="F25" s="69">
        <v>182</v>
      </c>
      <c r="G25" s="68">
        <v>43</v>
      </c>
      <c r="H25" s="68">
        <v>32</v>
      </c>
      <c r="I25" s="68">
        <v>45</v>
      </c>
      <c r="J25" s="68">
        <v>43</v>
      </c>
      <c r="K25" s="69">
        <v>163</v>
      </c>
      <c r="L25" s="68">
        <v>41</v>
      </c>
      <c r="M25" s="68">
        <v>44</v>
      </c>
      <c r="N25" s="68">
        <v>42</v>
      </c>
      <c r="O25" s="68">
        <v>47</v>
      </c>
      <c r="P25" s="69">
        <v>173</v>
      </c>
      <c r="Q25" s="68">
        <v>35</v>
      </c>
      <c r="R25" s="68">
        <v>40</v>
      </c>
      <c r="S25" s="68">
        <v>37</v>
      </c>
      <c r="T25" s="68">
        <v>49</v>
      </c>
      <c r="U25" s="69">
        <v>162</v>
      </c>
    </row>
    <row r="26" spans="1:22" ht="12.75" customHeight="1" x14ac:dyDescent="0.4">
      <c r="A26" s="86" t="s">
        <v>26</v>
      </c>
      <c r="B26" s="68">
        <v>2258</v>
      </c>
      <c r="C26" s="68">
        <v>2147</v>
      </c>
      <c r="D26" s="68">
        <v>2022</v>
      </c>
      <c r="E26" s="68">
        <v>2078</v>
      </c>
      <c r="F26" s="69">
        <v>8504</v>
      </c>
      <c r="G26" s="68">
        <v>2021</v>
      </c>
      <c r="H26" s="68">
        <v>2191</v>
      </c>
      <c r="I26" s="68">
        <v>1909</v>
      </c>
      <c r="J26" s="68">
        <v>2126</v>
      </c>
      <c r="K26" s="69">
        <v>8247</v>
      </c>
      <c r="L26" s="68">
        <v>2341</v>
      </c>
      <c r="M26" s="68">
        <v>1615</v>
      </c>
      <c r="N26" s="68">
        <v>2069</v>
      </c>
      <c r="O26" s="68">
        <v>2001</v>
      </c>
      <c r="P26" s="69">
        <v>8027</v>
      </c>
      <c r="Q26" s="68">
        <v>1916</v>
      </c>
      <c r="R26" s="68">
        <v>1865</v>
      </c>
      <c r="S26" s="68">
        <v>1724</v>
      </c>
      <c r="T26" s="68">
        <v>1793</v>
      </c>
      <c r="U26" s="69">
        <v>7298</v>
      </c>
    </row>
    <row r="27" spans="1:22" ht="12.75" customHeight="1" x14ac:dyDescent="0.4">
      <c r="A27" s="86" t="s">
        <v>27</v>
      </c>
      <c r="B27" s="68">
        <v>872</v>
      </c>
      <c r="C27" s="68">
        <v>908</v>
      </c>
      <c r="D27" s="68">
        <v>1039</v>
      </c>
      <c r="E27" s="68">
        <v>964</v>
      </c>
      <c r="F27" s="69">
        <v>3783</v>
      </c>
      <c r="G27" s="68">
        <v>1046</v>
      </c>
      <c r="H27" s="68">
        <v>1076</v>
      </c>
      <c r="I27" s="68">
        <v>1122</v>
      </c>
      <c r="J27" s="68">
        <v>1136</v>
      </c>
      <c r="K27" s="69">
        <v>4381</v>
      </c>
      <c r="L27" s="68">
        <v>1221</v>
      </c>
      <c r="M27" s="68">
        <v>1115</v>
      </c>
      <c r="N27" s="68">
        <v>1270</v>
      </c>
      <c r="O27" s="68">
        <v>1154</v>
      </c>
      <c r="P27" s="69">
        <v>4760</v>
      </c>
      <c r="Q27" s="68">
        <v>1308</v>
      </c>
      <c r="R27" s="68">
        <v>1066</v>
      </c>
      <c r="S27" s="68">
        <v>1390</v>
      </c>
      <c r="T27" s="68">
        <v>1487</v>
      </c>
      <c r="U27" s="69">
        <v>5251</v>
      </c>
    </row>
    <row r="28" spans="1:22" ht="12.75" customHeight="1" x14ac:dyDescent="0.4">
      <c r="A28" s="72" t="s">
        <v>28</v>
      </c>
      <c r="B28" s="68">
        <v>5291</v>
      </c>
      <c r="C28" s="68">
        <v>4888</v>
      </c>
      <c r="D28" s="68">
        <v>4369</v>
      </c>
      <c r="E28" s="68">
        <v>4319</v>
      </c>
      <c r="F28" s="69">
        <v>18865</v>
      </c>
      <c r="G28" s="68">
        <v>4091</v>
      </c>
      <c r="H28" s="68">
        <v>3926</v>
      </c>
      <c r="I28" s="68">
        <v>3997</v>
      </c>
      <c r="J28" s="68">
        <v>4116</v>
      </c>
      <c r="K28" s="69">
        <v>16130</v>
      </c>
      <c r="L28" s="68">
        <v>4494</v>
      </c>
      <c r="M28" s="68">
        <v>3736</v>
      </c>
      <c r="N28" s="68">
        <v>3915</v>
      </c>
      <c r="O28" s="68">
        <v>3745</v>
      </c>
      <c r="P28" s="69">
        <v>15889</v>
      </c>
      <c r="Q28" s="68">
        <v>3514</v>
      </c>
      <c r="R28" s="68">
        <v>2302</v>
      </c>
      <c r="S28" s="68">
        <v>2973</v>
      </c>
      <c r="T28" s="68">
        <v>3722</v>
      </c>
      <c r="U28" s="69">
        <v>12511</v>
      </c>
    </row>
    <row r="29" spans="1:22" ht="12.75" customHeight="1" x14ac:dyDescent="0.4">
      <c r="A29" s="86" t="s">
        <v>1</v>
      </c>
      <c r="B29" s="68">
        <v>1704</v>
      </c>
      <c r="C29" s="68">
        <v>1711</v>
      </c>
      <c r="D29" s="68">
        <v>1787</v>
      </c>
      <c r="E29" s="68">
        <v>1813</v>
      </c>
      <c r="F29" s="69">
        <v>7014</v>
      </c>
      <c r="G29" s="68">
        <v>1712</v>
      </c>
      <c r="H29" s="68">
        <v>1636</v>
      </c>
      <c r="I29" s="68">
        <v>1777</v>
      </c>
      <c r="J29" s="68">
        <v>1912</v>
      </c>
      <c r="K29" s="69">
        <v>7037</v>
      </c>
      <c r="L29" s="68">
        <v>1801</v>
      </c>
      <c r="M29" s="68">
        <v>1712</v>
      </c>
      <c r="N29" s="68">
        <v>1857</v>
      </c>
      <c r="O29" s="68">
        <v>1766</v>
      </c>
      <c r="P29" s="69">
        <v>7136</v>
      </c>
      <c r="Q29" s="68">
        <v>1628</v>
      </c>
      <c r="R29" s="68">
        <v>1136</v>
      </c>
      <c r="S29" s="68">
        <v>1730</v>
      </c>
      <c r="T29" s="68">
        <v>1828</v>
      </c>
      <c r="U29" s="69">
        <v>6322</v>
      </c>
    </row>
    <row r="30" spans="1:22" ht="12.75" customHeight="1" x14ac:dyDescent="0.4">
      <c r="A30" s="86" t="s">
        <v>0</v>
      </c>
      <c r="B30" s="68">
        <v>44</v>
      </c>
      <c r="C30" s="68">
        <v>18</v>
      </c>
      <c r="D30" s="68">
        <v>3</v>
      </c>
      <c r="E30" s="68">
        <v>3</v>
      </c>
      <c r="F30" s="69">
        <v>68</v>
      </c>
      <c r="G30" s="68">
        <v>7</v>
      </c>
      <c r="H30" s="68">
        <v>4</v>
      </c>
      <c r="I30" s="68">
        <v>4</v>
      </c>
      <c r="J30" s="68">
        <v>5</v>
      </c>
      <c r="K30" s="69">
        <v>21</v>
      </c>
      <c r="L30" s="68">
        <v>3</v>
      </c>
      <c r="M30" s="68">
        <v>2</v>
      </c>
      <c r="N30" s="68">
        <v>2</v>
      </c>
      <c r="O30" s="68">
        <v>1</v>
      </c>
      <c r="P30" s="69">
        <v>8</v>
      </c>
      <c r="Q30" s="68">
        <v>1</v>
      </c>
      <c r="R30" s="68">
        <v>1</v>
      </c>
      <c r="S30" s="68">
        <v>2</v>
      </c>
      <c r="T30" s="68">
        <v>3</v>
      </c>
      <c r="U30" s="69">
        <v>6</v>
      </c>
    </row>
    <row r="31" spans="1:22" ht="12.6" customHeight="1" x14ac:dyDescent="0.4">
      <c r="A31" s="95" t="s">
        <v>18</v>
      </c>
      <c r="B31" s="93">
        <v>12744</v>
      </c>
      <c r="C31" s="93">
        <v>11811</v>
      </c>
      <c r="D31" s="93">
        <v>11268</v>
      </c>
      <c r="E31" s="93">
        <v>12139</v>
      </c>
      <c r="F31" s="88">
        <v>47963</v>
      </c>
      <c r="G31" s="93">
        <v>12241</v>
      </c>
      <c r="H31" s="93">
        <v>11352</v>
      </c>
      <c r="I31" s="93">
        <v>11184</v>
      </c>
      <c r="J31" s="93">
        <v>12211</v>
      </c>
      <c r="K31" s="88">
        <v>46987</v>
      </c>
      <c r="L31" s="93">
        <v>12477</v>
      </c>
      <c r="M31" s="93">
        <v>10335</v>
      </c>
      <c r="N31" s="93">
        <v>11333</v>
      </c>
      <c r="O31" s="93">
        <v>11203</v>
      </c>
      <c r="P31" s="88">
        <v>45347</v>
      </c>
      <c r="Q31" s="93">
        <v>10531</v>
      </c>
      <c r="R31" s="93">
        <v>8280</v>
      </c>
      <c r="S31" s="93">
        <v>9805</v>
      </c>
      <c r="T31" s="93">
        <v>11441</v>
      </c>
      <c r="U31" s="88">
        <v>40058</v>
      </c>
    </row>
    <row r="32" spans="1:22" ht="12.75" customHeight="1" x14ac:dyDescent="0.4">
      <c r="A32" s="78"/>
      <c r="B32" s="78"/>
      <c r="C32" s="40"/>
      <c r="D32" s="40"/>
      <c r="E32" s="40"/>
      <c r="F32" s="40"/>
      <c r="G32" s="40"/>
      <c r="H32" s="62"/>
      <c r="I32" s="62"/>
      <c r="J32" s="62"/>
      <c r="K32" s="62"/>
      <c r="L32" s="62"/>
      <c r="M32" s="62"/>
      <c r="N32" s="62"/>
      <c r="O32" s="62"/>
      <c r="P32" s="62"/>
      <c r="Q32" s="62"/>
      <c r="R32" s="62"/>
      <c r="S32" s="62"/>
      <c r="T32" s="62"/>
      <c r="U32" s="62"/>
      <c r="V32" s="62"/>
    </row>
    <row r="33" spans="1:22" ht="12.75" customHeight="1" x14ac:dyDescent="0.4">
      <c r="A33" s="78"/>
      <c r="B33" s="78"/>
      <c r="C33" s="44"/>
      <c r="D33" s="44"/>
      <c r="E33" s="44"/>
      <c r="F33" s="44"/>
      <c r="G33" s="44"/>
      <c r="H33" s="44"/>
      <c r="I33" s="77"/>
      <c r="J33" s="77"/>
      <c r="K33" s="77"/>
      <c r="L33" s="77"/>
      <c r="M33" s="77"/>
      <c r="N33" s="77"/>
      <c r="O33" s="77"/>
      <c r="P33" s="77"/>
      <c r="Q33" s="77"/>
      <c r="R33" s="77"/>
      <c r="S33" s="77"/>
      <c r="T33" s="77"/>
      <c r="U33" s="77"/>
      <c r="V33" s="77"/>
    </row>
    <row r="34" spans="1:22" x14ac:dyDescent="0.4">
      <c r="A34" s="85" t="s">
        <v>29</v>
      </c>
      <c r="B34" s="63" t="s">
        <v>110</v>
      </c>
      <c r="C34" s="63" t="s">
        <v>111</v>
      </c>
      <c r="D34" s="63" t="s">
        <v>112</v>
      </c>
      <c r="E34" s="63" t="s">
        <v>113</v>
      </c>
      <c r="F34" s="63" t="s">
        <v>114</v>
      </c>
      <c r="G34" s="64" t="s">
        <v>115</v>
      </c>
      <c r="H34" s="64" t="s">
        <v>116</v>
      </c>
      <c r="I34" s="64" t="s">
        <v>117</v>
      </c>
      <c r="J34" s="64" t="s">
        <v>118</v>
      </c>
      <c r="K34" s="63" t="s">
        <v>145</v>
      </c>
      <c r="L34" s="64" t="s">
        <v>120</v>
      </c>
      <c r="M34" s="64" t="s">
        <v>121</v>
      </c>
      <c r="N34" s="64" t="s">
        <v>122</v>
      </c>
      <c r="O34" s="64" t="s">
        <v>123</v>
      </c>
      <c r="P34" s="63" t="s">
        <v>146</v>
      </c>
      <c r="Q34" s="64" t="s">
        <v>125</v>
      </c>
      <c r="R34" s="64" t="s">
        <v>126</v>
      </c>
      <c r="S34" s="64" t="s">
        <v>127</v>
      </c>
      <c r="T34" s="64" t="s">
        <v>128</v>
      </c>
      <c r="U34" s="63" t="s">
        <v>147</v>
      </c>
    </row>
    <row r="35" spans="1:22" ht="20.100000000000001" customHeight="1" x14ac:dyDescent="0.45">
      <c r="A35" s="90" t="s">
        <v>37</v>
      </c>
      <c r="B35" s="40"/>
      <c r="C35" s="40"/>
      <c r="D35" s="40"/>
      <c r="E35" s="40"/>
      <c r="F35" s="40"/>
      <c r="G35" s="62"/>
      <c r="H35" s="62"/>
      <c r="I35" s="62"/>
      <c r="J35" s="62"/>
      <c r="K35" s="62"/>
      <c r="L35" s="62"/>
      <c r="M35" s="62"/>
      <c r="N35" s="62"/>
      <c r="O35" s="62"/>
      <c r="P35" s="62"/>
      <c r="Q35" s="62"/>
      <c r="R35" s="62"/>
      <c r="S35" s="62"/>
      <c r="T35" s="62"/>
      <c r="U35" s="62"/>
    </row>
    <row r="36" spans="1:22" ht="12.75" customHeight="1" x14ac:dyDescent="0.4">
      <c r="A36" s="72" t="s">
        <v>33</v>
      </c>
      <c r="B36" s="68">
        <v>1092</v>
      </c>
      <c r="C36" s="68">
        <v>1201</v>
      </c>
      <c r="D36" s="68">
        <v>1114</v>
      </c>
      <c r="E36" s="68">
        <v>1187</v>
      </c>
      <c r="F36" s="69">
        <v>4594</v>
      </c>
      <c r="G36" s="68">
        <v>1094</v>
      </c>
      <c r="H36" s="68">
        <v>1157</v>
      </c>
      <c r="I36" s="68">
        <v>1133</v>
      </c>
      <c r="J36" s="68">
        <v>1261</v>
      </c>
      <c r="K36" s="69">
        <v>4645</v>
      </c>
      <c r="L36" s="68">
        <v>1115</v>
      </c>
      <c r="M36" s="68">
        <v>1322</v>
      </c>
      <c r="N36" s="68">
        <v>1438</v>
      </c>
      <c r="O36" s="68">
        <v>1537</v>
      </c>
      <c r="P36" s="69">
        <v>5411</v>
      </c>
      <c r="Q36" s="68">
        <v>1203</v>
      </c>
      <c r="R36" s="68">
        <v>1370</v>
      </c>
      <c r="S36" s="68">
        <v>1418</v>
      </c>
      <c r="T36" s="68">
        <v>1484</v>
      </c>
      <c r="U36" s="69">
        <v>5474</v>
      </c>
    </row>
    <row r="37" spans="1:22" ht="12.75" customHeight="1" x14ac:dyDescent="0.4">
      <c r="A37" s="72" t="s">
        <v>71</v>
      </c>
      <c r="B37" s="68">
        <v>207</v>
      </c>
      <c r="C37" s="68">
        <v>243</v>
      </c>
      <c r="D37" s="68">
        <v>252</v>
      </c>
      <c r="E37" s="68">
        <v>231</v>
      </c>
      <c r="F37" s="69">
        <v>933</v>
      </c>
      <c r="G37" s="68">
        <v>165</v>
      </c>
      <c r="H37" s="68">
        <v>166</v>
      </c>
      <c r="I37" s="68">
        <v>204</v>
      </c>
      <c r="J37" s="68">
        <v>184</v>
      </c>
      <c r="K37" s="69">
        <v>719</v>
      </c>
      <c r="L37" s="68">
        <v>241</v>
      </c>
      <c r="M37" s="68">
        <v>213</v>
      </c>
      <c r="N37" s="68">
        <v>238</v>
      </c>
      <c r="O37" s="68">
        <v>225</v>
      </c>
      <c r="P37" s="69">
        <v>916</v>
      </c>
      <c r="Q37" s="68">
        <v>208</v>
      </c>
      <c r="R37" s="68">
        <v>132</v>
      </c>
      <c r="S37" s="68">
        <v>216</v>
      </c>
      <c r="T37" s="68">
        <v>231</v>
      </c>
      <c r="U37" s="69">
        <v>787</v>
      </c>
    </row>
    <row r="38" spans="1:22" ht="12.75" customHeight="1" x14ac:dyDescent="0.4">
      <c r="A38" s="72" t="s">
        <v>82</v>
      </c>
      <c r="B38" s="68">
        <v>3624</v>
      </c>
      <c r="C38" s="68">
        <v>3877</v>
      </c>
      <c r="D38" s="68">
        <v>3881</v>
      </c>
      <c r="E38" s="68">
        <v>3865</v>
      </c>
      <c r="F38" s="69">
        <v>15247</v>
      </c>
      <c r="G38" s="68">
        <v>3603</v>
      </c>
      <c r="H38" s="68">
        <v>3492</v>
      </c>
      <c r="I38" s="68">
        <v>4018</v>
      </c>
      <c r="J38" s="68">
        <v>3760</v>
      </c>
      <c r="K38" s="69">
        <v>14874</v>
      </c>
      <c r="L38" s="68">
        <v>3832</v>
      </c>
      <c r="M38" s="68">
        <v>3441</v>
      </c>
      <c r="N38" s="68">
        <v>3409</v>
      </c>
      <c r="O38" s="68">
        <v>3481</v>
      </c>
      <c r="P38" s="69">
        <v>14164</v>
      </c>
      <c r="Q38" s="68">
        <v>3247</v>
      </c>
      <c r="R38" s="68">
        <v>2507</v>
      </c>
      <c r="S38" s="68">
        <v>2978</v>
      </c>
      <c r="T38" s="68">
        <v>3662</v>
      </c>
      <c r="U38" s="69">
        <v>12394</v>
      </c>
    </row>
    <row r="39" spans="1:22" ht="12.75" customHeight="1" x14ac:dyDescent="0.4">
      <c r="A39" s="72" t="s">
        <v>35</v>
      </c>
      <c r="B39" s="68">
        <v>114</v>
      </c>
      <c r="C39" s="68">
        <v>98</v>
      </c>
      <c r="D39" s="68">
        <v>128</v>
      </c>
      <c r="E39" s="68">
        <v>118</v>
      </c>
      <c r="F39" s="69">
        <v>458</v>
      </c>
      <c r="G39" s="68">
        <v>100</v>
      </c>
      <c r="H39" s="68">
        <v>110</v>
      </c>
      <c r="I39" s="68">
        <v>124</v>
      </c>
      <c r="J39" s="68">
        <v>126</v>
      </c>
      <c r="K39" s="69">
        <v>459</v>
      </c>
      <c r="L39" s="68">
        <v>131</v>
      </c>
      <c r="M39" s="68">
        <v>150</v>
      </c>
      <c r="N39" s="68">
        <v>148</v>
      </c>
      <c r="O39" s="68">
        <v>132</v>
      </c>
      <c r="P39" s="69">
        <v>560</v>
      </c>
      <c r="Q39" s="68">
        <v>129</v>
      </c>
      <c r="R39" s="68">
        <v>103</v>
      </c>
      <c r="S39" s="68">
        <v>116</v>
      </c>
      <c r="T39" s="68">
        <v>132</v>
      </c>
      <c r="U39" s="69">
        <v>480</v>
      </c>
    </row>
    <row r="40" spans="1:22" ht="12.75" customHeight="1" x14ac:dyDescent="0.4">
      <c r="A40" s="72" t="s">
        <v>72</v>
      </c>
      <c r="B40" s="68">
        <v>492</v>
      </c>
      <c r="C40" s="68">
        <v>336</v>
      </c>
      <c r="D40" s="68">
        <v>394</v>
      </c>
      <c r="E40" s="68">
        <v>479</v>
      </c>
      <c r="F40" s="69">
        <v>1701</v>
      </c>
      <c r="G40" s="68">
        <v>327</v>
      </c>
      <c r="H40" s="68">
        <v>284</v>
      </c>
      <c r="I40" s="68">
        <v>339</v>
      </c>
      <c r="J40" s="68">
        <v>400</v>
      </c>
      <c r="K40" s="69">
        <v>1350</v>
      </c>
      <c r="L40" s="68">
        <v>331</v>
      </c>
      <c r="M40" s="68">
        <v>286</v>
      </c>
      <c r="N40" s="68">
        <v>351</v>
      </c>
      <c r="O40" s="68">
        <v>382</v>
      </c>
      <c r="P40" s="69">
        <v>1350</v>
      </c>
      <c r="Q40" s="68">
        <v>357</v>
      </c>
      <c r="R40" s="68">
        <v>298</v>
      </c>
      <c r="S40" s="68">
        <v>349</v>
      </c>
      <c r="T40" s="68">
        <v>442</v>
      </c>
      <c r="U40" s="69">
        <v>1446</v>
      </c>
    </row>
    <row r="41" spans="1:22" ht="12.75" customHeight="1" x14ac:dyDescent="0.4">
      <c r="A41" s="72" t="s">
        <v>36</v>
      </c>
      <c r="B41" s="68">
        <v>1099</v>
      </c>
      <c r="C41" s="68">
        <v>1192</v>
      </c>
      <c r="D41" s="68">
        <v>1027</v>
      </c>
      <c r="E41" s="68">
        <v>959</v>
      </c>
      <c r="F41" s="69">
        <v>4277</v>
      </c>
      <c r="G41" s="68">
        <v>1172</v>
      </c>
      <c r="H41" s="68">
        <v>1100</v>
      </c>
      <c r="I41" s="68">
        <v>1053</v>
      </c>
      <c r="J41" s="68">
        <v>1202</v>
      </c>
      <c r="K41" s="69">
        <v>4527</v>
      </c>
      <c r="L41" s="68">
        <v>1280</v>
      </c>
      <c r="M41" s="68">
        <v>1219</v>
      </c>
      <c r="N41" s="68">
        <v>1178</v>
      </c>
      <c r="O41" s="68">
        <v>1233</v>
      </c>
      <c r="P41" s="69">
        <v>4910</v>
      </c>
      <c r="Q41" s="68">
        <v>1163</v>
      </c>
      <c r="R41" s="68">
        <v>1023</v>
      </c>
      <c r="S41" s="68">
        <v>1031</v>
      </c>
      <c r="T41" s="68">
        <v>1209</v>
      </c>
      <c r="U41" s="69">
        <v>4427</v>
      </c>
    </row>
    <row r="42" spans="1:22" ht="12.75" customHeight="1" x14ac:dyDescent="0.4">
      <c r="A42" s="72" t="s">
        <v>34</v>
      </c>
      <c r="B42" s="68">
        <v>95</v>
      </c>
      <c r="C42" s="68">
        <v>101</v>
      </c>
      <c r="D42" s="68">
        <v>127</v>
      </c>
      <c r="E42" s="68">
        <v>128</v>
      </c>
      <c r="F42" s="69">
        <v>452</v>
      </c>
      <c r="G42" s="68">
        <v>106</v>
      </c>
      <c r="H42" s="68">
        <v>104</v>
      </c>
      <c r="I42" s="68">
        <v>144</v>
      </c>
      <c r="J42" s="68">
        <v>117</v>
      </c>
      <c r="K42" s="69">
        <v>471</v>
      </c>
      <c r="L42" s="68">
        <v>114</v>
      </c>
      <c r="M42" s="68">
        <v>122</v>
      </c>
      <c r="N42" s="68">
        <v>133</v>
      </c>
      <c r="O42" s="68">
        <v>121</v>
      </c>
      <c r="P42" s="69">
        <v>490</v>
      </c>
      <c r="Q42" s="68">
        <v>94</v>
      </c>
      <c r="R42" s="68">
        <v>111</v>
      </c>
      <c r="S42" s="68">
        <v>90</v>
      </c>
      <c r="T42" s="68">
        <v>96</v>
      </c>
      <c r="U42" s="69">
        <v>391</v>
      </c>
    </row>
    <row r="43" spans="1:22" ht="12.75" customHeight="1" x14ac:dyDescent="0.4">
      <c r="A43" s="72" t="s">
        <v>73</v>
      </c>
      <c r="B43" s="68">
        <v>378</v>
      </c>
      <c r="C43" s="68">
        <v>322</v>
      </c>
      <c r="D43" s="68">
        <v>260</v>
      </c>
      <c r="E43" s="68">
        <v>325</v>
      </c>
      <c r="F43" s="69">
        <v>1286</v>
      </c>
      <c r="G43" s="68">
        <v>306</v>
      </c>
      <c r="H43" s="68">
        <v>318</v>
      </c>
      <c r="I43" s="68">
        <v>343</v>
      </c>
      <c r="J43" s="68">
        <v>262</v>
      </c>
      <c r="K43" s="69">
        <v>1229</v>
      </c>
      <c r="L43" s="68">
        <v>359</v>
      </c>
      <c r="M43" s="68">
        <v>279</v>
      </c>
      <c r="N43" s="68">
        <v>325</v>
      </c>
      <c r="O43" s="68">
        <v>283</v>
      </c>
      <c r="P43" s="69">
        <v>1245</v>
      </c>
      <c r="Q43" s="68">
        <v>347</v>
      </c>
      <c r="R43" s="68">
        <v>276</v>
      </c>
      <c r="S43" s="68">
        <v>324</v>
      </c>
      <c r="T43" s="68">
        <v>418</v>
      </c>
      <c r="U43" s="69">
        <v>1365</v>
      </c>
    </row>
    <row r="44" spans="1:22" ht="12.75" customHeight="1" x14ac:dyDescent="0.4">
      <c r="A44" s="72" t="s">
        <v>85</v>
      </c>
      <c r="B44" s="68">
        <v>1</v>
      </c>
      <c r="C44" s="68">
        <v>0</v>
      </c>
      <c r="D44" s="68">
        <v>0</v>
      </c>
      <c r="E44" s="68">
        <v>0</v>
      </c>
      <c r="F44" s="69">
        <v>2</v>
      </c>
      <c r="G44" s="68">
        <v>1</v>
      </c>
      <c r="H44" s="68">
        <v>1</v>
      </c>
      <c r="I44" s="68">
        <v>1</v>
      </c>
      <c r="J44" s="68">
        <v>1</v>
      </c>
      <c r="K44" s="69">
        <v>4</v>
      </c>
      <c r="L44" s="68">
        <v>1</v>
      </c>
      <c r="M44" s="68">
        <v>1</v>
      </c>
      <c r="N44" s="68">
        <v>2</v>
      </c>
      <c r="O44" s="68">
        <v>1</v>
      </c>
      <c r="P44" s="69">
        <v>5</v>
      </c>
      <c r="Q44" s="68">
        <v>4</v>
      </c>
      <c r="R44" s="68">
        <v>3</v>
      </c>
      <c r="S44" s="68">
        <v>2</v>
      </c>
      <c r="T44" s="68">
        <v>2</v>
      </c>
      <c r="U44" s="69">
        <v>11</v>
      </c>
    </row>
    <row r="45" spans="1:22" ht="12.6" customHeight="1" x14ac:dyDescent="0.4">
      <c r="A45" s="94" t="s">
        <v>17</v>
      </c>
      <c r="B45" s="74">
        <v>7101</v>
      </c>
      <c r="C45" s="74">
        <v>7371</v>
      </c>
      <c r="D45" s="74">
        <v>7184</v>
      </c>
      <c r="E45" s="74">
        <v>7293</v>
      </c>
      <c r="F45" s="87">
        <v>28949</v>
      </c>
      <c r="G45" s="74">
        <v>6874</v>
      </c>
      <c r="H45" s="74">
        <v>6732</v>
      </c>
      <c r="I45" s="74">
        <v>7360</v>
      </c>
      <c r="J45" s="74">
        <v>7313</v>
      </c>
      <c r="K45" s="87">
        <v>28279</v>
      </c>
      <c r="L45" s="74">
        <v>7403</v>
      </c>
      <c r="M45" s="74">
        <v>7033</v>
      </c>
      <c r="N45" s="74">
        <v>7222</v>
      </c>
      <c r="O45" s="74">
        <v>7394</v>
      </c>
      <c r="P45" s="87">
        <v>29052</v>
      </c>
      <c r="Q45" s="74">
        <v>6752</v>
      </c>
      <c r="R45" s="74">
        <v>5823</v>
      </c>
      <c r="S45" s="74">
        <v>6523</v>
      </c>
      <c r="T45" s="74">
        <v>7675</v>
      </c>
      <c r="U45" s="87">
        <v>26774</v>
      </c>
    </row>
    <row r="46" spans="1:22" x14ac:dyDescent="0.4">
      <c r="A46" s="80"/>
      <c r="B46" s="40"/>
      <c r="C46" s="40"/>
      <c r="D46" s="40"/>
      <c r="E46" s="40"/>
      <c r="F46" s="40"/>
      <c r="G46" s="40"/>
      <c r="H46" s="40"/>
      <c r="I46" s="40"/>
      <c r="J46" s="40"/>
      <c r="K46" s="40"/>
      <c r="L46" s="40"/>
      <c r="M46" s="40"/>
      <c r="N46" s="40"/>
      <c r="O46" s="40"/>
      <c r="P46" s="40"/>
      <c r="Q46" s="40"/>
      <c r="R46" s="40"/>
      <c r="S46" s="40"/>
      <c r="T46" s="40"/>
      <c r="U46" s="40"/>
    </row>
    <row r="47" spans="1:22" ht="20.100000000000001" customHeight="1" x14ac:dyDescent="0.45">
      <c r="A47" s="91" t="s">
        <v>32</v>
      </c>
      <c r="B47" s="88"/>
      <c r="C47" s="88"/>
      <c r="D47" s="88"/>
      <c r="E47" s="88"/>
      <c r="F47" s="40"/>
      <c r="G47" s="88"/>
      <c r="H47" s="88"/>
      <c r="I47" s="88"/>
      <c r="J47" s="88"/>
      <c r="K47" s="40"/>
      <c r="L47" s="88"/>
      <c r="M47" s="88"/>
      <c r="N47" s="88"/>
      <c r="O47" s="88"/>
      <c r="P47" s="40"/>
      <c r="Q47" s="88"/>
      <c r="R47" s="88"/>
      <c r="S47" s="88"/>
      <c r="T47" s="88"/>
      <c r="U47" s="40"/>
    </row>
    <row r="48" spans="1:22" ht="12.75" customHeight="1" x14ac:dyDescent="0.4">
      <c r="A48" s="72" t="s">
        <v>33</v>
      </c>
      <c r="B48" s="68">
        <v>1855</v>
      </c>
      <c r="C48" s="68">
        <v>1797</v>
      </c>
      <c r="D48" s="68">
        <v>1986</v>
      </c>
      <c r="E48" s="68">
        <v>1939</v>
      </c>
      <c r="F48" s="69">
        <v>7578</v>
      </c>
      <c r="G48" s="68">
        <v>1768</v>
      </c>
      <c r="H48" s="68">
        <v>1617</v>
      </c>
      <c r="I48" s="68">
        <v>1832</v>
      </c>
      <c r="J48" s="68">
        <v>2001</v>
      </c>
      <c r="K48" s="69">
        <v>7218</v>
      </c>
      <c r="L48" s="68">
        <v>1948</v>
      </c>
      <c r="M48" s="68">
        <v>1763</v>
      </c>
      <c r="N48" s="68">
        <v>1965</v>
      </c>
      <c r="O48" s="68">
        <v>1711</v>
      </c>
      <c r="P48" s="69">
        <v>7387</v>
      </c>
      <c r="Q48" s="68">
        <v>1632</v>
      </c>
      <c r="R48" s="68">
        <v>1421</v>
      </c>
      <c r="S48" s="68">
        <v>1799</v>
      </c>
      <c r="T48" s="68">
        <v>1795</v>
      </c>
      <c r="U48" s="69">
        <v>6647</v>
      </c>
    </row>
    <row r="49" spans="1:21" ht="12.75" customHeight="1" x14ac:dyDescent="0.4">
      <c r="A49" s="72" t="s">
        <v>71</v>
      </c>
      <c r="B49" s="68">
        <v>139</v>
      </c>
      <c r="C49" s="68">
        <v>152</v>
      </c>
      <c r="D49" s="68">
        <v>117</v>
      </c>
      <c r="E49" s="68">
        <v>131</v>
      </c>
      <c r="F49" s="69">
        <v>538</v>
      </c>
      <c r="G49" s="68">
        <v>162</v>
      </c>
      <c r="H49" s="68">
        <v>217</v>
      </c>
      <c r="I49" s="68">
        <v>257</v>
      </c>
      <c r="J49" s="68">
        <v>233</v>
      </c>
      <c r="K49" s="69">
        <v>870</v>
      </c>
      <c r="L49" s="68">
        <v>207</v>
      </c>
      <c r="M49" s="68">
        <v>165</v>
      </c>
      <c r="N49" s="68">
        <v>164</v>
      </c>
      <c r="O49" s="68">
        <v>150</v>
      </c>
      <c r="P49" s="69">
        <v>686</v>
      </c>
      <c r="Q49" s="68">
        <v>156</v>
      </c>
      <c r="R49" s="68">
        <v>83</v>
      </c>
      <c r="S49" s="68">
        <v>112</v>
      </c>
      <c r="T49" s="68">
        <v>120</v>
      </c>
      <c r="U49" s="69">
        <v>471</v>
      </c>
    </row>
    <row r="50" spans="1:21" ht="12.75" customHeight="1" x14ac:dyDescent="0.4">
      <c r="A50" s="72" t="s">
        <v>82</v>
      </c>
      <c r="B50" s="68">
        <v>8569</v>
      </c>
      <c r="C50" s="68">
        <v>7633</v>
      </c>
      <c r="D50" s="68">
        <v>7222</v>
      </c>
      <c r="E50" s="68">
        <v>7974</v>
      </c>
      <c r="F50" s="69">
        <v>31398</v>
      </c>
      <c r="G50" s="68">
        <v>8382</v>
      </c>
      <c r="H50" s="68">
        <v>7524</v>
      </c>
      <c r="I50" s="68">
        <v>7065</v>
      </c>
      <c r="J50" s="68">
        <v>7830</v>
      </c>
      <c r="K50" s="69">
        <v>30801</v>
      </c>
      <c r="L50" s="68">
        <v>8359</v>
      </c>
      <c r="M50" s="68">
        <v>6584</v>
      </c>
      <c r="N50" s="68">
        <v>7013</v>
      </c>
      <c r="O50" s="68">
        <v>7228</v>
      </c>
      <c r="P50" s="69">
        <v>29184</v>
      </c>
      <c r="Q50" s="68">
        <v>6676</v>
      </c>
      <c r="R50" s="68">
        <v>4990</v>
      </c>
      <c r="S50" s="68">
        <v>5941</v>
      </c>
      <c r="T50" s="68">
        <v>7230</v>
      </c>
      <c r="U50" s="69">
        <v>24837</v>
      </c>
    </row>
    <row r="51" spans="1:21" ht="12.75" customHeight="1" x14ac:dyDescent="0.4">
      <c r="A51" s="72" t="s">
        <v>35</v>
      </c>
      <c r="B51" s="68">
        <v>142</v>
      </c>
      <c r="C51" s="68">
        <v>158</v>
      </c>
      <c r="D51" s="68">
        <v>152</v>
      </c>
      <c r="E51" s="68">
        <v>144</v>
      </c>
      <c r="F51" s="69">
        <v>596</v>
      </c>
      <c r="G51" s="68">
        <v>169</v>
      </c>
      <c r="H51" s="68">
        <v>167</v>
      </c>
      <c r="I51" s="68">
        <v>183</v>
      </c>
      <c r="J51" s="68">
        <v>167</v>
      </c>
      <c r="K51" s="69">
        <v>686</v>
      </c>
      <c r="L51" s="68">
        <v>183</v>
      </c>
      <c r="M51" s="68">
        <v>179</v>
      </c>
      <c r="N51" s="68">
        <v>206</v>
      </c>
      <c r="O51" s="68">
        <v>176</v>
      </c>
      <c r="P51" s="69">
        <v>743</v>
      </c>
      <c r="Q51" s="68">
        <v>160</v>
      </c>
      <c r="R51" s="68">
        <v>158</v>
      </c>
      <c r="S51" s="68">
        <v>163</v>
      </c>
      <c r="T51" s="68">
        <v>200</v>
      </c>
      <c r="U51" s="69">
        <v>681</v>
      </c>
    </row>
    <row r="52" spans="1:21" ht="12.75" customHeight="1" x14ac:dyDescent="0.4">
      <c r="A52" s="72" t="s">
        <v>72</v>
      </c>
      <c r="B52" s="68">
        <v>357</v>
      </c>
      <c r="C52" s="68">
        <v>509</v>
      </c>
      <c r="D52" s="68">
        <v>245</v>
      </c>
      <c r="E52" s="68">
        <v>228</v>
      </c>
      <c r="F52" s="69">
        <v>1338</v>
      </c>
      <c r="G52" s="68">
        <v>171</v>
      </c>
      <c r="H52" s="68">
        <v>153</v>
      </c>
      <c r="I52" s="68">
        <v>144</v>
      </c>
      <c r="J52" s="68">
        <v>155</v>
      </c>
      <c r="K52" s="69">
        <v>623</v>
      </c>
      <c r="L52" s="68">
        <v>133</v>
      </c>
      <c r="M52" s="68">
        <v>131</v>
      </c>
      <c r="N52" s="68">
        <v>182</v>
      </c>
      <c r="O52" s="68">
        <v>136</v>
      </c>
      <c r="P52" s="69">
        <v>581</v>
      </c>
      <c r="Q52" s="68">
        <v>160</v>
      </c>
      <c r="R52" s="68">
        <v>187</v>
      </c>
      <c r="S52" s="68">
        <v>180</v>
      </c>
      <c r="T52" s="68">
        <v>134</v>
      </c>
      <c r="U52" s="69">
        <v>661</v>
      </c>
    </row>
    <row r="53" spans="1:21" ht="12.75" customHeight="1" x14ac:dyDescent="0.4">
      <c r="A53" s="72" t="s">
        <v>36</v>
      </c>
      <c r="B53" s="68">
        <v>909</v>
      </c>
      <c r="C53" s="68">
        <v>918</v>
      </c>
      <c r="D53" s="68">
        <v>803</v>
      </c>
      <c r="E53" s="68">
        <v>1036</v>
      </c>
      <c r="F53" s="69">
        <v>3665</v>
      </c>
      <c r="G53" s="68">
        <v>864</v>
      </c>
      <c r="H53" s="68">
        <v>894</v>
      </c>
      <c r="I53" s="68">
        <v>989</v>
      </c>
      <c r="J53" s="68">
        <v>1043</v>
      </c>
      <c r="K53" s="69">
        <v>3790</v>
      </c>
      <c r="L53" s="68">
        <v>937</v>
      </c>
      <c r="M53" s="68">
        <v>849</v>
      </c>
      <c r="N53" s="68">
        <v>951</v>
      </c>
      <c r="O53" s="68">
        <v>950</v>
      </c>
      <c r="P53" s="69">
        <v>3687</v>
      </c>
      <c r="Q53" s="68">
        <v>936</v>
      </c>
      <c r="R53" s="68">
        <v>774</v>
      </c>
      <c r="S53" s="68">
        <v>862</v>
      </c>
      <c r="T53" s="68">
        <v>937</v>
      </c>
      <c r="U53" s="69">
        <v>3509</v>
      </c>
    </row>
    <row r="54" spans="1:21" ht="12.75" customHeight="1" x14ac:dyDescent="0.4">
      <c r="A54" s="72" t="s">
        <v>34</v>
      </c>
      <c r="B54" s="68">
        <v>129</v>
      </c>
      <c r="C54" s="68">
        <v>149</v>
      </c>
      <c r="D54" s="68">
        <v>224</v>
      </c>
      <c r="E54" s="68">
        <v>163</v>
      </c>
      <c r="F54" s="69">
        <v>664</v>
      </c>
      <c r="G54" s="68">
        <v>169</v>
      </c>
      <c r="H54" s="68">
        <v>248</v>
      </c>
      <c r="I54" s="68">
        <v>210</v>
      </c>
      <c r="J54" s="68">
        <v>247</v>
      </c>
      <c r="K54" s="69">
        <v>873</v>
      </c>
      <c r="L54" s="68">
        <v>174</v>
      </c>
      <c r="M54" s="68">
        <v>174</v>
      </c>
      <c r="N54" s="68">
        <v>232</v>
      </c>
      <c r="O54" s="68">
        <v>265</v>
      </c>
      <c r="P54" s="69">
        <v>845</v>
      </c>
      <c r="Q54" s="68">
        <v>187</v>
      </c>
      <c r="R54" s="68">
        <v>159</v>
      </c>
      <c r="S54" s="68">
        <v>188</v>
      </c>
      <c r="T54" s="68">
        <v>260</v>
      </c>
      <c r="U54" s="69">
        <v>794</v>
      </c>
    </row>
    <row r="55" spans="1:21" ht="12.75" customHeight="1" x14ac:dyDescent="0.4">
      <c r="A55" s="72" t="s">
        <v>73</v>
      </c>
      <c r="B55" s="68">
        <v>643</v>
      </c>
      <c r="C55" s="68">
        <v>497</v>
      </c>
      <c r="D55" s="68">
        <v>521</v>
      </c>
      <c r="E55" s="68">
        <v>525</v>
      </c>
      <c r="F55" s="69">
        <v>2186</v>
      </c>
      <c r="G55" s="68">
        <v>556</v>
      </c>
      <c r="H55" s="68">
        <v>532</v>
      </c>
      <c r="I55" s="68">
        <v>503</v>
      </c>
      <c r="J55" s="68">
        <v>535</v>
      </c>
      <c r="K55" s="69">
        <v>2125</v>
      </c>
      <c r="L55" s="68">
        <v>536</v>
      </c>
      <c r="M55" s="68">
        <v>491</v>
      </c>
      <c r="N55" s="68">
        <v>621</v>
      </c>
      <c r="O55" s="68">
        <v>587</v>
      </c>
      <c r="P55" s="69">
        <v>2235</v>
      </c>
      <c r="Q55" s="68">
        <v>624</v>
      </c>
      <c r="R55" s="68">
        <v>508</v>
      </c>
      <c r="S55" s="68">
        <v>560</v>
      </c>
      <c r="T55" s="68">
        <v>767</v>
      </c>
      <c r="U55" s="69">
        <v>2459</v>
      </c>
    </row>
    <row r="56" spans="1:21" ht="12.75" customHeight="1" x14ac:dyDescent="0.4">
      <c r="A56" s="72" t="s">
        <v>85</v>
      </c>
      <c r="B56" s="68" t="s">
        <v>124</v>
      </c>
      <c r="C56" s="68" t="s">
        <v>124</v>
      </c>
      <c r="D56" s="68" t="s">
        <v>124</v>
      </c>
      <c r="E56" s="68" t="s">
        <v>124</v>
      </c>
      <c r="F56" s="69" t="s">
        <v>124</v>
      </c>
      <c r="G56" s="68" t="s">
        <v>124</v>
      </c>
      <c r="H56" s="68" t="s">
        <v>124</v>
      </c>
      <c r="I56" s="68" t="s">
        <v>124</v>
      </c>
      <c r="J56" s="68" t="s">
        <v>124</v>
      </c>
      <c r="K56" s="69" t="s">
        <v>124</v>
      </c>
      <c r="L56" s="68" t="s">
        <v>124</v>
      </c>
      <c r="M56" s="68" t="s">
        <v>124</v>
      </c>
      <c r="N56" s="68" t="s">
        <v>124</v>
      </c>
      <c r="O56" s="68" t="s">
        <v>124</v>
      </c>
      <c r="P56" s="69" t="s">
        <v>124</v>
      </c>
      <c r="Q56" s="68" t="s">
        <v>124</v>
      </c>
      <c r="R56" s="68" t="s">
        <v>124</v>
      </c>
      <c r="S56" s="68" t="s">
        <v>124</v>
      </c>
      <c r="T56" s="68" t="s">
        <v>124</v>
      </c>
      <c r="U56" s="69" t="s">
        <v>124</v>
      </c>
    </row>
    <row r="57" spans="1:21" ht="15" x14ac:dyDescent="0.4">
      <c r="A57" s="95" t="s">
        <v>18</v>
      </c>
      <c r="B57" s="93">
        <v>12744</v>
      </c>
      <c r="C57" s="93">
        <v>11811</v>
      </c>
      <c r="D57" s="93">
        <v>11268</v>
      </c>
      <c r="E57" s="93">
        <v>12139</v>
      </c>
      <c r="F57" s="96">
        <v>47963</v>
      </c>
      <c r="G57" s="93">
        <v>12241</v>
      </c>
      <c r="H57" s="93">
        <v>11352</v>
      </c>
      <c r="I57" s="93">
        <v>11184</v>
      </c>
      <c r="J57" s="93">
        <v>12211</v>
      </c>
      <c r="K57" s="96">
        <v>46987</v>
      </c>
      <c r="L57" s="93">
        <v>12477</v>
      </c>
      <c r="M57" s="93">
        <v>10335</v>
      </c>
      <c r="N57" s="93">
        <v>11333</v>
      </c>
      <c r="O57" s="93">
        <v>11203</v>
      </c>
      <c r="P57" s="96">
        <v>45347</v>
      </c>
      <c r="Q57" s="93">
        <v>10531</v>
      </c>
      <c r="R57" s="93">
        <v>8280</v>
      </c>
      <c r="S57" s="93">
        <v>9805</v>
      </c>
      <c r="T57" s="93">
        <v>11441</v>
      </c>
      <c r="U57" s="96">
        <v>40058</v>
      </c>
    </row>
    <row r="58" spans="1:21" ht="13.7" x14ac:dyDescent="0.4">
      <c r="A58" s="4"/>
      <c r="B58" s="4"/>
    </row>
    <row r="59" spans="1:21" ht="13.7" x14ac:dyDescent="0.4">
      <c r="A59" s="61" t="s">
        <v>84</v>
      </c>
    </row>
    <row r="60" spans="1:21" ht="13.7" x14ac:dyDescent="0.4">
      <c r="A60" s="62" t="s">
        <v>87</v>
      </c>
      <c r="B60" s="5"/>
    </row>
    <row r="61" spans="1:21" x14ac:dyDescent="0.4">
      <c r="A61" s="62" t="s">
        <v>83</v>
      </c>
    </row>
    <row r="62" spans="1:21" x14ac:dyDescent="0.4">
      <c r="A62" s="62" t="s">
        <v>142</v>
      </c>
    </row>
    <row r="63" spans="1:21" x14ac:dyDescent="0.4">
      <c r="A63" s="62"/>
    </row>
    <row r="64" spans="1:21" ht="13.7" x14ac:dyDescent="0.4">
      <c r="A64" s="60" t="s">
        <v>141</v>
      </c>
    </row>
  </sheetData>
  <phoneticPr fontId="0" type="noConversion"/>
  <hyperlinks>
    <hyperlink ref="A64" location="Title!A1" display="Return to Title and Contents" xr:uid="{00000000-0004-0000-10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14_x000D_&amp;1#&amp;"Calibri"&amp;10&amp;K000000OFFICIAL</oddFooter>
  </headerFooter>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fitToPage="1"/>
  </sheetPr>
  <dimension ref="A1:V64"/>
  <sheetViews>
    <sheetView showGridLines="0" zoomScaleNormal="100" workbookViewId="0"/>
  </sheetViews>
  <sheetFormatPr defaultColWidth="9.1171875" defaultRowHeight="12.7" x14ac:dyDescent="0.4"/>
  <cols>
    <col min="1" max="1" width="34.1171875" style="24" customWidth="1"/>
    <col min="2" max="6" width="10.1171875" style="24" customWidth="1"/>
    <col min="7" max="7" width="9.1171875" style="24"/>
    <col min="8" max="11" width="10.1171875" style="24" customWidth="1"/>
    <col min="12" max="12" width="9.1171875" style="24"/>
    <col min="13" max="16" width="10.1171875" style="24" customWidth="1"/>
    <col min="17" max="17" width="9.1171875" style="24"/>
    <col min="18" max="21" width="10.1171875" style="24" customWidth="1"/>
    <col min="22" max="16384" width="9.1171875" style="24"/>
  </cols>
  <sheetData>
    <row r="1" spans="1:22" s="10" customFormat="1" ht="17.7" x14ac:dyDescent="0.55000000000000004">
      <c r="A1" s="103" t="s">
        <v>88</v>
      </c>
      <c r="G1" s="105"/>
      <c r="L1" s="105"/>
      <c r="Q1" s="105"/>
      <c r="U1" s="105" t="s">
        <v>128</v>
      </c>
    </row>
    <row r="2" spans="1:22" s="10" customFormat="1" ht="17.7" x14ac:dyDescent="0.55000000000000004">
      <c r="G2" s="105"/>
      <c r="L2" s="105"/>
      <c r="Q2" s="105"/>
      <c r="U2" s="105" t="s">
        <v>152</v>
      </c>
    </row>
    <row r="3" spans="1:22" s="10" customFormat="1" ht="20.350000000000001" x14ac:dyDescent="0.55000000000000004">
      <c r="A3" s="104" t="s">
        <v>150</v>
      </c>
      <c r="B3" s="104"/>
      <c r="C3" s="104"/>
      <c r="D3" s="104"/>
      <c r="E3" s="104"/>
      <c r="F3" s="104"/>
      <c r="G3" s="104"/>
      <c r="H3" s="104"/>
      <c r="I3" s="104"/>
      <c r="J3" s="104"/>
      <c r="K3" s="104"/>
      <c r="L3" s="104"/>
      <c r="M3" s="104"/>
      <c r="N3" s="104"/>
      <c r="O3" s="104"/>
      <c r="P3" s="104"/>
      <c r="Q3" s="104"/>
      <c r="R3" s="104"/>
      <c r="S3" s="104"/>
      <c r="T3" s="104"/>
      <c r="U3" s="104"/>
      <c r="V3" s="104"/>
    </row>
    <row r="4" spans="1:22" ht="16.350000000000001" x14ac:dyDescent="0.5">
      <c r="A4" s="107" t="s">
        <v>9</v>
      </c>
    </row>
    <row r="5" spans="1:22" ht="12.75" customHeight="1" x14ac:dyDescent="0.4">
      <c r="C5" s="41"/>
      <c r="D5" s="41"/>
      <c r="E5" s="41"/>
      <c r="F5" s="41"/>
      <c r="G5" s="41"/>
      <c r="H5" s="41"/>
      <c r="I5" s="49"/>
      <c r="J5" s="49"/>
      <c r="K5" s="49"/>
      <c r="L5" s="49"/>
      <c r="M5" s="49"/>
      <c r="N5" s="49"/>
      <c r="O5" s="49"/>
      <c r="P5" s="49"/>
      <c r="Q5" s="49"/>
      <c r="R5" s="49"/>
      <c r="S5" s="49"/>
      <c r="T5" s="49"/>
      <c r="U5" s="49"/>
      <c r="V5" s="49"/>
    </row>
    <row r="6" spans="1:22" x14ac:dyDescent="0.4">
      <c r="A6" s="85" t="s">
        <v>29</v>
      </c>
      <c r="B6" s="63" t="s">
        <v>110</v>
      </c>
      <c r="C6" s="63" t="s">
        <v>111</v>
      </c>
      <c r="D6" s="63" t="s">
        <v>112</v>
      </c>
      <c r="E6" s="63" t="s">
        <v>113</v>
      </c>
      <c r="F6" s="63" t="s">
        <v>114</v>
      </c>
      <c r="G6" s="64" t="s">
        <v>115</v>
      </c>
      <c r="H6" s="64" t="s">
        <v>116</v>
      </c>
      <c r="I6" s="64" t="s">
        <v>117</v>
      </c>
      <c r="J6" s="64" t="s">
        <v>118</v>
      </c>
      <c r="K6" s="63" t="s">
        <v>145</v>
      </c>
      <c r="L6" s="64" t="s">
        <v>120</v>
      </c>
      <c r="M6" s="64" t="s">
        <v>121</v>
      </c>
      <c r="N6" s="64" t="s">
        <v>122</v>
      </c>
      <c r="O6" s="64" t="s">
        <v>123</v>
      </c>
      <c r="P6" s="63" t="s">
        <v>146</v>
      </c>
      <c r="Q6" s="64" t="s">
        <v>125</v>
      </c>
      <c r="R6" s="64" t="s">
        <v>126</v>
      </c>
      <c r="S6" s="64" t="s">
        <v>127</v>
      </c>
      <c r="T6" s="64" t="s">
        <v>128</v>
      </c>
      <c r="U6" s="63" t="s">
        <v>147</v>
      </c>
    </row>
    <row r="7" spans="1:22" ht="20.100000000000001" customHeight="1" x14ac:dyDescent="0.45">
      <c r="A7" s="89" t="s">
        <v>31</v>
      </c>
      <c r="B7" s="40"/>
      <c r="C7" s="40"/>
      <c r="D7" s="40"/>
      <c r="E7" s="40"/>
      <c r="F7" s="40"/>
      <c r="G7" s="62"/>
      <c r="H7" s="62"/>
      <c r="I7" s="62"/>
      <c r="J7" s="62"/>
      <c r="K7" s="62"/>
      <c r="L7" s="62"/>
      <c r="M7" s="62"/>
      <c r="N7" s="62"/>
      <c r="O7" s="62"/>
      <c r="P7" s="62"/>
      <c r="Q7" s="62"/>
      <c r="R7" s="62"/>
      <c r="S7" s="62"/>
      <c r="T7" s="62"/>
      <c r="U7" s="62"/>
    </row>
    <row r="8" spans="1:22" ht="12.75" customHeight="1" x14ac:dyDescent="0.4">
      <c r="A8" s="72" t="s">
        <v>21</v>
      </c>
      <c r="B8" s="68">
        <v>291</v>
      </c>
      <c r="C8" s="68">
        <v>302</v>
      </c>
      <c r="D8" s="68">
        <v>298</v>
      </c>
      <c r="E8" s="68">
        <v>309</v>
      </c>
      <c r="F8" s="69">
        <v>1199</v>
      </c>
      <c r="G8" s="68">
        <v>273</v>
      </c>
      <c r="H8" s="68">
        <v>284</v>
      </c>
      <c r="I8" s="68">
        <v>281</v>
      </c>
      <c r="J8" s="68">
        <v>309</v>
      </c>
      <c r="K8" s="69">
        <v>1147</v>
      </c>
      <c r="L8" s="68">
        <v>293</v>
      </c>
      <c r="M8" s="68">
        <v>304</v>
      </c>
      <c r="N8" s="68">
        <v>320</v>
      </c>
      <c r="O8" s="68">
        <v>325</v>
      </c>
      <c r="P8" s="69">
        <v>1243</v>
      </c>
      <c r="Q8" s="68">
        <v>297</v>
      </c>
      <c r="R8" s="68">
        <v>289</v>
      </c>
      <c r="S8" s="68">
        <v>286</v>
      </c>
      <c r="T8" s="68">
        <v>340</v>
      </c>
      <c r="U8" s="69">
        <v>1212</v>
      </c>
    </row>
    <row r="9" spans="1:22" ht="12.75" customHeight="1" x14ac:dyDescent="0.4">
      <c r="A9" s="72" t="s">
        <v>22</v>
      </c>
      <c r="B9" s="68">
        <v>362</v>
      </c>
      <c r="C9" s="68">
        <v>389</v>
      </c>
      <c r="D9" s="68">
        <v>472</v>
      </c>
      <c r="E9" s="68">
        <v>474</v>
      </c>
      <c r="F9" s="69">
        <v>1697</v>
      </c>
      <c r="G9" s="68">
        <v>396</v>
      </c>
      <c r="H9" s="68">
        <v>444</v>
      </c>
      <c r="I9" s="68">
        <v>492</v>
      </c>
      <c r="J9" s="68">
        <v>535</v>
      </c>
      <c r="K9" s="69">
        <v>1868</v>
      </c>
      <c r="L9" s="68">
        <v>429</v>
      </c>
      <c r="M9" s="68">
        <v>436</v>
      </c>
      <c r="N9" s="68">
        <v>493</v>
      </c>
      <c r="O9" s="68">
        <v>464</v>
      </c>
      <c r="P9" s="69">
        <v>1822</v>
      </c>
      <c r="Q9" s="68">
        <v>342</v>
      </c>
      <c r="R9" s="68">
        <v>249</v>
      </c>
      <c r="S9" s="68">
        <v>398</v>
      </c>
      <c r="T9" s="68">
        <v>428</v>
      </c>
      <c r="U9" s="69">
        <v>1417</v>
      </c>
    </row>
    <row r="10" spans="1:22" ht="12.75" customHeight="1" x14ac:dyDescent="0.4">
      <c r="A10" s="72" t="s">
        <v>23</v>
      </c>
      <c r="B10" s="68">
        <v>219</v>
      </c>
      <c r="C10" s="68">
        <v>223</v>
      </c>
      <c r="D10" s="68">
        <v>199</v>
      </c>
      <c r="E10" s="68">
        <v>199</v>
      </c>
      <c r="F10" s="69">
        <v>840</v>
      </c>
      <c r="G10" s="68">
        <v>202</v>
      </c>
      <c r="H10" s="68">
        <v>215</v>
      </c>
      <c r="I10" s="68">
        <v>202</v>
      </c>
      <c r="J10" s="68">
        <v>221</v>
      </c>
      <c r="K10" s="69">
        <v>839</v>
      </c>
      <c r="L10" s="68">
        <v>208</v>
      </c>
      <c r="M10" s="68">
        <v>205</v>
      </c>
      <c r="N10" s="68">
        <v>199</v>
      </c>
      <c r="O10" s="68">
        <v>202</v>
      </c>
      <c r="P10" s="69">
        <v>813</v>
      </c>
      <c r="Q10" s="68">
        <v>247</v>
      </c>
      <c r="R10" s="68">
        <v>178</v>
      </c>
      <c r="S10" s="68">
        <v>247</v>
      </c>
      <c r="T10" s="68">
        <v>373</v>
      </c>
      <c r="U10" s="69">
        <v>1044</v>
      </c>
    </row>
    <row r="11" spans="1:22" ht="12.75" customHeight="1" x14ac:dyDescent="0.4">
      <c r="A11" s="72" t="s">
        <v>24</v>
      </c>
      <c r="B11" s="68">
        <v>1481</v>
      </c>
      <c r="C11" s="68">
        <v>1580</v>
      </c>
      <c r="D11" s="68">
        <v>1359</v>
      </c>
      <c r="E11" s="68">
        <v>1648</v>
      </c>
      <c r="F11" s="69">
        <v>6068</v>
      </c>
      <c r="G11" s="68">
        <v>1143</v>
      </c>
      <c r="H11" s="68">
        <v>2082</v>
      </c>
      <c r="I11" s="68">
        <v>1974</v>
      </c>
      <c r="J11" s="68">
        <v>1603</v>
      </c>
      <c r="K11" s="69">
        <v>6802</v>
      </c>
      <c r="L11" s="68">
        <v>1581</v>
      </c>
      <c r="M11" s="68">
        <v>1654</v>
      </c>
      <c r="N11" s="68">
        <v>1309</v>
      </c>
      <c r="O11" s="68">
        <v>1393</v>
      </c>
      <c r="P11" s="69">
        <v>5938</v>
      </c>
      <c r="Q11" s="68">
        <v>1631</v>
      </c>
      <c r="R11" s="68">
        <v>1019</v>
      </c>
      <c r="S11" s="68">
        <v>1122</v>
      </c>
      <c r="T11" s="68">
        <v>1043</v>
      </c>
      <c r="U11" s="69">
        <v>4814</v>
      </c>
    </row>
    <row r="12" spans="1:22" ht="12.75" customHeight="1" x14ac:dyDescent="0.4">
      <c r="A12" s="72" t="s">
        <v>25</v>
      </c>
      <c r="B12" s="68">
        <v>4</v>
      </c>
      <c r="C12" s="68">
        <v>4</v>
      </c>
      <c r="D12" s="68">
        <v>7</v>
      </c>
      <c r="E12" s="68">
        <v>5</v>
      </c>
      <c r="F12" s="69">
        <v>20</v>
      </c>
      <c r="G12" s="68">
        <v>4</v>
      </c>
      <c r="H12" s="68">
        <v>4</v>
      </c>
      <c r="I12" s="68">
        <v>5</v>
      </c>
      <c r="J12" s="68">
        <v>3</v>
      </c>
      <c r="K12" s="69">
        <v>15</v>
      </c>
      <c r="L12" s="68">
        <v>3</v>
      </c>
      <c r="M12" s="68">
        <v>5</v>
      </c>
      <c r="N12" s="68">
        <v>3</v>
      </c>
      <c r="O12" s="68">
        <v>5</v>
      </c>
      <c r="P12" s="69">
        <v>16</v>
      </c>
      <c r="Q12" s="68">
        <v>3</v>
      </c>
      <c r="R12" s="68">
        <v>4</v>
      </c>
      <c r="S12" s="68">
        <v>3</v>
      </c>
      <c r="T12" s="68">
        <v>3</v>
      </c>
      <c r="U12" s="69">
        <v>12</v>
      </c>
    </row>
    <row r="13" spans="1:22" ht="12.75" customHeight="1" x14ac:dyDescent="0.4">
      <c r="A13" s="72" t="s">
        <v>26</v>
      </c>
      <c r="B13" s="68">
        <v>814</v>
      </c>
      <c r="C13" s="68">
        <v>805</v>
      </c>
      <c r="D13" s="68">
        <v>900</v>
      </c>
      <c r="E13" s="68">
        <v>829</v>
      </c>
      <c r="F13" s="69">
        <v>3347</v>
      </c>
      <c r="G13" s="68">
        <v>943</v>
      </c>
      <c r="H13" s="68">
        <v>833</v>
      </c>
      <c r="I13" s="68">
        <v>851</v>
      </c>
      <c r="J13" s="68">
        <v>875</v>
      </c>
      <c r="K13" s="69">
        <v>3502</v>
      </c>
      <c r="L13" s="68">
        <v>902</v>
      </c>
      <c r="M13" s="68">
        <v>715</v>
      </c>
      <c r="N13" s="68">
        <v>868</v>
      </c>
      <c r="O13" s="68">
        <v>819</v>
      </c>
      <c r="P13" s="69">
        <v>3304</v>
      </c>
      <c r="Q13" s="68">
        <v>915</v>
      </c>
      <c r="R13" s="68">
        <v>1037</v>
      </c>
      <c r="S13" s="68">
        <v>936</v>
      </c>
      <c r="T13" s="68">
        <v>1266</v>
      </c>
      <c r="U13" s="69">
        <v>4155</v>
      </c>
    </row>
    <row r="14" spans="1:22" ht="12.75" customHeight="1" x14ac:dyDescent="0.4">
      <c r="A14" s="72" t="s">
        <v>27</v>
      </c>
      <c r="B14" s="68">
        <v>985</v>
      </c>
      <c r="C14" s="68">
        <v>835</v>
      </c>
      <c r="D14" s="68">
        <v>984</v>
      </c>
      <c r="E14" s="68">
        <v>1132</v>
      </c>
      <c r="F14" s="69">
        <v>3936</v>
      </c>
      <c r="G14" s="68">
        <v>1263</v>
      </c>
      <c r="H14" s="68">
        <v>915</v>
      </c>
      <c r="I14" s="68">
        <v>1078</v>
      </c>
      <c r="J14" s="68">
        <v>1089</v>
      </c>
      <c r="K14" s="69">
        <v>4345</v>
      </c>
      <c r="L14" s="68">
        <v>951</v>
      </c>
      <c r="M14" s="68">
        <v>1353</v>
      </c>
      <c r="N14" s="68">
        <v>1226</v>
      </c>
      <c r="O14" s="68">
        <v>1026</v>
      </c>
      <c r="P14" s="69">
        <v>4556</v>
      </c>
      <c r="Q14" s="68">
        <v>1365</v>
      </c>
      <c r="R14" s="68">
        <v>1910</v>
      </c>
      <c r="S14" s="68">
        <v>1970</v>
      </c>
      <c r="T14" s="68">
        <v>1729</v>
      </c>
      <c r="U14" s="69">
        <v>6974</v>
      </c>
    </row>
    <row r="15" spans="1:22" ht="12.75" customHeight="1" x14ac:dyDescent="0.4">
      <c r="A15" s="72" t="s">
        <v>28</v>
      </c>
      <c r="B15" s="68">
        <v>1334</v>
      </c>
      <c r="C15" s="68">
        <v>1384</v>
      </c>
      <c r="D15" s="68">
        <v>1326</v>
      </c>
      <c r="E15" s="68">
        <v>1219</v>
      </c>
      <c r="F15" s="69">
        <v>5263</v>
      </c>
      <c r="G15" s="68">
        <v>1396</v>
      </c>
      <c r="H15" s="68">
        <v>1223</v>
      </c>
      <c r="I15" s="68">
        <v>1340</v>
      </c>
      <c r="J15" s="68">
        <v>1420</v>
      </c>
      <c r="K15" s="69">
        <v>5379</v>
      </c>
      <c r="L15" s="68">
        <v>1787</v>
      </c>
      <c r="M15" s="68">
        <v>1586</v>
      </c>
      <c r="N15" s="68">
        <v>1559</v>
      </c>
      <c r="O15" s="68">
        <v>1747</v>
      </c>
      <c r="P15" s="69">
        <v>6679</v>
      </c>
      <c r="Q15" s="68">
        <v>1251</v>
      </c>
      <c r="R15" s="68">
        <v>1051</v>
      </c>
      <c r="S15" s="68">
        <v>1210</v>
      </c>
      <c r="T15" s="68">
        <v>1374</v>
      </c>
      <c r="U15" s="69">
        <v>4887</v>
      </c>
    </row>
    <row r="16" spans="1:22" ht="12.75" customHeight="1" x14ac:dyDescent="0.4">
      <c r="A16" s="72" t="s">
        <v>1</v>
      </c>
      <c r="B16" s="68">
        <v>3572</v>
      </c>
      <c r="C16" s="68">
        <v>3433</v>
      </c>
      <c r="D16" s="68">
        <v>3229</v>
      </c>
      <c r="E16" s="68">
        <v>3394</v>
      </c>
      <c r="F16" s="69">
        <v>13627</v>
      </c>
      <c r="G16" s="68">
        <v>3675</v>
      </c>
      <c r="H16" s="68">
        <v>3339</v>
      </c>
      <c r="I16" s="68">
        <v>2891</v>
      </c>
      <c r="J16" s="68">
        <v>3444</v>
      </c>
      <c r="K16" s="69">
        <v>13348</v>
      </c>
      <c r="L16" s="68">
        <v>4639</v>
      </c>
      <c r="M16" s="68">
        <v>4680</v>
      </c>
      <c r="N16" s="68">
        <v>4675</v>
      </c>
      <c r="O16" s="68">
        <v>5343</v>
      </c>
      <c r="P16" s="69">
        <v>19337</v>
      </c>
      <c r="Q16" s="68">
        <v>3806</v>
      </c>
      <c r="R16" s="68">
        <v>1864</v>
      </c>
      <c r="S16" s="68">
        <v>3283</v>
      </c>
      <c r="T16" s="68">
        <v>4242</v>
      </c>
      <c r="U16" s="69">
        <v>13194</v>
      </c>
    </row>
    <row r="17" spans="1:22" ht="12.75" customHeight="1" x14ac:dyDescent="0.4">
      <c r="A17" s="72" t="s">
        <v>0</v>
      </c>
      <c r="B17" s="68">
        <v>46</v>
      </c>
      <c r="C17" s="68">
        <v>43</v>
      </c>
      <c r="D17" s="68">
        <v>50</v>
      </c>
      <c r="E17" s="68">
        <v>56</v>
      </c>
      <c r="F17" s="69">
        <v>194</v>
      </c>
      <c r="G17" s="68">
        <v>44</v>
      </c>
      <c r="H17" s="68">
        <v>58</v>
      </c>
      <c r="I17" s="68">
        <v>53</v>
      </c>
      <c r="J17" s="68">
        <v>64</v>
      </c>
      <c r="K17" s="69">
        <v>219</v>
      </c>
      <c r="L17" s="68">
        <v>43</v>
      </c>
      <c r="M17" s="68">
        <v>38</v>
      </c>
      <c r="N17" s="68">
        <v>38</v>
      </c>
      <c r="O17" s="68">
        <v>47</v>
      </c>
      <c r="P17" s="69">
        <v>166</v>
      </c>
      <c r="Q17" s="68">
        <v>33</v>
      </c>
      <c r="R17" s="68">
        <v>38</v>
      </c>
      <c r="S17" s="68">
        <v>47</v>
      </c>
      <c r="T17" s="68">
        <v>81</v>
      </c>
      <c r="U17" s="69">
        <v>199</v>
      </c>
    </row>
    <row r="18" spans="1:22" ht="15" x14ac:dyDescent="0.4">
      <c r="A18" s="94" t="s">
        <v>17</v>
      </c>
      <c r="B18" s="74">
        <v>9107</v>
      </c>
      <c r="C18" s="74">
        <v>8997</v>
      </c>
      <c r="D18" s="74">
        <v>8823</v>
      </c>
      <c r="E18" s="74">
        <v>9265</v>
      </c>
      <c r="F18" s="75">
        <v>36192</v>
      </c>
      <c r="G18" s="74">
        <v>9338</v>
      </c>
      <c r="H18" s="74">
        <v>9397</v>
      </c>
      <c r="I18" s="74">
        <v>9167</v>
      </c>
      <c r="J18" s="74">
        <v>9563</v>
      </c>
      <c r="K18" s="75">
        <v>37466</v>
      </c>
      <c r="L18" s="74">
        <v>10837</v>
      </c>
      <c r="M18" s="74">
        <v>10976</v>
      </c>
      <c r="N18" s="74">
        <v>10690</v>
      </c>
      <c r="O18" s="74">
        <v>11371</v>
      </c>
      <c r="P18" s="75">
        <v>43873</v>
      </c>
      <c r="Q18" s="74">
        <v>9889</v>
      </c>
      <c r="R18" s="74">
        <v>7638</v>
      </c>
      <c r="S18" s="74">
        <v>9502</v>
      </c>
      <c r="T18" s="74">
        <v>10879</v>
      </c>
      <c r="U18" s="75">
        <v>37908</v>
      </c>
    </row>
    <row r="19" spans="1:22" ht="12.75" customHeight="1" x14ac:dyDescent="0.4">
      <c r="A19" s="23"/>
      <c r="B19" s="40"/>
      <c r="C19" s="40"/>
      <c r="D19" s="40"/>
      <c r="E19" s="40"/>
      <c r="F19" s="40"/>
      <c r="G19" s="40"/>
      <c r="H19" s="40"/>
      <c r="I19" s="40"/>
      <c r="J19" s="40"/>
      <c r="K19" s="40"/>
      <c r="L19" s="40"/>
      <c r="M19" s="40"/>
      <c r="N19" s="40"/>
      <c r="O19" s="40"/>
      <c r="P19" s="40"/>
      <c r="Q19" s="40"/>
      <c r="R19" s="40"/>
      <c r="S19" s="40"/>
      <c r="T19" s="40"/>
      <c r="U19" s="40"/>
    </row>
    <row r="20" spans="1:22" ht="20.100000000000001" customHeight="1" x14ac:dyDescent="0.45">
      <c r="A20" s="89" t="s">
        <v>30</v>
      </c>
      <c r="B20" s="40"/>
      <c r="C20" s="40"/>
      <c r="D20" s="40"/>
      <c r="E20" s="40"/>
      <c r="F20" s="40"/>
      <c r="G20" s="40"/>
      <c r="H20" s="40"/>
      <c r="I20" s="40"/>
      <c r="J20" s="40"/>
      <c r="K20" s="40"/>
      <c r="L20" s="40"/>
      <c r="M20" s="40"/>
      <c r="N20" s="40"/>
      <c r="O20" s="40"/>
      <c r="P20" s="40"/>
      <c r="Q20" s="40"/>
      <c r="R20" s="40"/>
      <c r="S20" s="40"/>
      <c r="T20" s="40"/>
      <c r="U20" s="40"/>
    </row>
    <row r="21" spans="1:22" ht="12.75" customHeight="1" x14ac:dyDescent="0.4">
      <c r="A21" s="86" t="s">
        <v>21</v>
      </c>
      <c r="B21" s="68">
        <v>1439</v>
      </c>
      <c r="C21" s="68">
        <v>1459</v>
      </c>
      <c r="D21" s="68">
        <v>1390</v>
      </c>
      <c r="E21" s="68">
        <v>1453</v>
      </c>
      <c r="F21" s="69">
        <v>5741</v>
      </c>
      <c r="G21" s="68">
        <v>1362</v>
      </c>
      <c r="H21" s="68">
        <v>1439</v>
      </c>
      <c r="I21" s="68">
        <v>1391</v>
      </c>
      <c r="J21" s="68">
        <v>1456</v>
      </c>
      <c r="K21" s="69">
        <v>5648</v>
      </c>
      <c r="L21" s="68">
        <v>1480</v>
      </c>
      <c r="M21" s="68">
        <v>1496</v>
      </c>
      <c r="N21" s="68">
        <v>1412</v>
      </c>
      <c r="O21" s="68">
        <v>1413</v>
      </c>
      <c r="P21" s="69">
        <v>5801</v>
      </c>
      <c r="Q21" s="68">
        <v>1370</v>
      </c>
      <c r="R21" s="68">
        <v>1369</v>
      </c>
      <c r="S21" s="68">
        <v>1550</v>
      </c>
      <c r="T21" s="68">
        <v>1759</v>
      </c>
      <c r="U21" s="69">
        <v>6049</v>
      </c>
    </row>
    <row r="22" spans="1:22" ht="12.75" customHeight="1" x14ac:dyDescent="0.4">
      <c r="A22" s="86" t="s">
        <v>22</v>
      </c>
      <c r="B22" s="68">
        <v>414</v>
      </c>
      <c r="C22" s="68">
        <v>460</v>
      </c>
      <c r="D22" s="68">
        <v>479</v>
      </c>
      <c r="E22" s="68">
        <v>512</v>
      </c>
      <c r="F22" s="69">
        <v>1866</v>
      </c>
      <c r="G22" s="68">
        <v>398</v>
      </c>
      <c r="H22" s="68">
        <v>515</v>
      </c>
      <c r="I22" s="68">
        <v>509</v>
      </c>
      <c r="J22" s="68">
        <v>561</v>
      </c>
      <c r="K22" s="69">
        <v>1983</v>
      </c>
      <c r="L22" s="68">
        <v>562</v>
      </c>
      <c r="M22" s="68">
        <v>465</v>
      </c>
      <c r="N22" s="68">
        <v>511</v>
      </c>
      <c r="O22" s="68">
        <v>500</v>
      </c>
      <c r="P22" s="69">
        <v>2039</v>
      </c>
      <c r="Q22" s="68">
        <v>420</v>
      </c>
      <c r="R22" s="68">
        <v>424</v>
      </c>
      <c r="S22" s="68">
        <v>544</v>
      </c>
      <c r="T22" s="68">
        <v>681</v>
      </c>
      <c r="U22" s="69">
        <v>2069</v>
      </c>
    </row>
    <row r="23" spans="1:22" ht="12.75" customHeight="1" x14ac:dyDescent="0.4">
      <c r="A23" s="86" t="s">
        <v>23</v>
      </c>
      <c r="B23" s="68">
        <v>309</v>
      </c>
      <c r="C23" s="68">
        <v>269</v>
      </c>
      <c r="D23" s="68">
        <v>270</v>
      </c>
      <c r="E23" s="68">
        <v>240</v>
      </c>
      <c r="F23" s="69">
        <v>1089</v>
      </c>
      <c r="G23" s="68">
        <v>263</v>
      </c>
      <c r="H23" s="68">
        <v>259</v>
      </c>
      <c r="I23" s="68">
        <v>285</v>
      </c>
      <c r="J23" s="68">
        <v>324</v>
      </c>
      <c r="K23" s="69">
        <v>1131</v>
      </c>
      <c r="L23" s="68">
        <v>245</v>
      </c>
      <c r="M23" s="68">
        <v>235</v>
      </c>
      <c r="N23" s="68">
        <v>202</v>
      </c>
      <c r="O23" s="68">
        <v>219</v>
      </c>
      <c r="P23" s="69">
        <v>901</v>
      </c>
      <c r="Q23" s="68">
        <v>268</v>
      </c>
      <c r="R23" s="68">
        <v>201</v>
      </c>
      <c r="S23" s="68">
        <v>320</v>
      </c>
      <c r="T23" s="68">
        <v>360</v>
      </c>
      <c r="U23" s="69">
        <v>1149</v>
      </c>
    </row>
    <row r="24" spans="1:22" ht="12.75" customHeight="1" x14ac:dyDescent="0.4">
      <c r="A24" s="86" t="s">
        <v>24</v>
      </c>
      <c r="B24" s="68">
        <v>2210</v>
      </c>
      <c r="C24" s="68">
        <v>1870</v>
      </c>
      <c r="D24" s="68">
        <v>2077</v>
      </c>
      <c r="E24" s="68">
        <v>2332</v>
      </c>
      <c r="F24" s="69">
        <v>8488</v>
      </c>
      <c r="G24" s="68">
        <v>2072</v>
      </c>
      <c r="H24" s="68">
        <v>2451</v>
      </c>
      <c r="I24" s="68">
        <v>2985</v>
      </c>
      <c r="J24" s="68">
        <v>2857</v>
      </c>
      <c r="K24" s="69">
        <v>10366</v>
      </c>
      <c r="L24" s="68">
        <v>2683</v>
      </c>
      <c r="M24" s="68">
        <v>2998</v>
      </c>
      <c r="N24" s="68">
        <v>2257</v>
      </c>
      <c r="O24" s="68">
        <v>3137</v>
      </c>
      <c r="P24" s="69">
        <v>11075</v>
      </c>
      <c r="Q24" s="68">
        <v>2674</v>
      </c>
      <c r="R24" s="68">
        <v>1383</v>
      </c>
      <c r="S24" s="68">
        <v>1072</v>
      </c>
      <c r="T24" s="68">
        <v>1056</v>
      </c>
      <c r="U24" s="69">
        <v>6185</v>
      </c>
    </row>
    <row r="25" spans="1:22" ht="12.75" customHeight="1" x14ac:dyDescent="0.4">
      <c r="A25" s="72" t="s">
        <v>25</v>
      </c>
      <c r="B25" s="68">
        <v>25</v>
      </c>
      <c r="C25" s="68">
        <v>26</v>
      </c>
      <c r="D25" s="68">
        <v>40</v>
      </c>
      <c r="E25" s="68">
        <v>24</v>
      </c>
      <c r="F25" s="69">
        <v>115</v>
      </c>
      <c r="G25" s="68">
        <v>22</v>
      </c>
      <c r="H25" s="68">
        <v>22</v>
      </c>
      <c r="I25" s="68">
        <v>25</v>
      </c>
      <c r="J25" s="68">
        <v>23</v>
      </c>
      <c r="K25" s="69">
        <v>92</v>
      </c>
      <c r="L25" s="68">
        <v>23</v>
      </c>
      <c r="M25" s="68">
        <v>28</v>
      </c>
      <c r="N25" s="68">
        <v>23</v>
      </c>
      <c r="O25" s="68">
        <v>22</v>
      </c>
      <c r="P25" s="69">
        <v>96</v>
      </c>
      <c r="Q25" s="68">
        <v>25</v>
      </c>
      <c r="R25" s="68">
        <v>30</v>
      </c>
      <c r="S25" s="68">
        <v>28</v>
      </c>
      <c r="T25" s="68">
        <v>34</v>
      </c>
      <c r="U25" s="69">
        <v>117</v>
      </c>
    </row>
    <row r="26" spans="1:22" ht="12.75" customHeight="1" x14ac:dyDescent="0.4">
      <c r="A26" s="86" t="s">
        <v>26</v>
      </c>
      <c r="B26" s="68">
        <v>1070</v>
      </c>
      <c r="C26" s="68">
        <v>1102</v>
      </c>
      <c r="D26" s="68">
        <v>1152</v>
      </c>
      <c r="E26" s="68">
        <v>1109</v>
      </c>
      <c r="F26" s="69">
        <v>4433</v>
      </c>
      <c r="G26" s="68">
        <v>1111</v>
      </c>
      <c r="H26" s="68">
        <v>1144</v>
      </c>
      <c r="I26" s="68">
        <v>1220</v>
      </c>
      <c r="J26" s="68">
        <v>1274</v>
      </c>
      <c r="K26" s="69">
        <v>4748</v>
      </c>
      <c r="L26" s="68">
        <v>1357</v>
      </c>
      <c r="M26" s="68">
        <v>1186</v>
      </c>
      <c r="N26" s="68">
        <v>1283</v>
      </c>
      <c r="O26" s="68">
        <v>1222</v>
      </c>
      <c r="P26" s="69">
        <v>5048</v>
      </c>
      <c r="Q26" s="68">
        <v>1190</v>
      </c>
      <c r="R26" s="68">
        <v>1158</v>
      </c>
      <c r="S26" s="68">
        <v>1214</v>
      </c>
      <c r="T26" s="68">
        <v>1302</v>
      </c>
      <c r="U26" s="69">
        <v>4864</v>
      </c>
    </row>
    <row r="27" spans="1:22" ht="12.75" customHeight="1" x14ac:dyDescent="0.4">
      <c r="A27" s="86" t="s">
        <v>27</v>
      </c>
      <c r="B27" s="68">
        <v>1597</v>
      </c>
      <c r="C27" s="68">
        <v>1917</v>
      </c>
      <c r="D27" s="68">
        <v>1720</v>
      </c>
      <c r="E27" s="68">
        <v>1808</v>
      </c>
      <c r="F27" s="69">
        <v>7041</v>
      </c>
      <c r="G27" s="68">
        <v>1801</v>
      </c>
      <c r="H27" s="68">
        <v>1808</v>
      </c>
      <c r="I27" s="68">
        <v>1973</v>
      </c>
      <c r="J27" s="68">
        <v>2006</v>
      </c>
      <c r="K27" s="69">
        <v>7588</v>
      </c>
      <c r="L27" s="68">
        <v>2079</v>
      </c>
      <c r="M27" s="68">
        <v>2193</v>
      </c>
      <c r="N27" s="68">
        <v>2015</v>
      </c>
      <c r="O27" s="68">
        <v>2182</v>
      </c>
      <c r="P27" s="69">
        <v>8469</v>
      </c>
      <c r="Q27" s="68">
        <v>2007</v>
      </c>
      <c r="R27" s="68">
        <v>1772</v>
      </c>
      <c r="S27" s="68">
        <v>2377</v>
      </c>
      <c r="T27" s="68">
        <v>2434</v>
      </c>
      <c r="U27" s="69">
        <v>8590</v>
      </c>
    </row>
    <row r="28" spans="1:22" ht="12.75" customHeight="1" x14ac:dyDescent="0.4">
      <c r="A28" s="72" t="s">
        <v>28</v>
      </c>
      <c r="B28" s="68">
        <v>4605</v>
      </c>
      <c r="C28" s="68">
        <v>4166</v>
      </c>
      <c r="D28" s="68">
        <v>4620</v>
      </c>
      <c r="E28" s="68">
        <v>4714</v>
      </c>
      <c r="F28" s="69">
        <v>18105</v>
      </c>
      <c r="G28" s="68">
        <v>3825</v>
      </c>
      <c r="H28" s="68">
        <v>3992</v>
      </c>
      <c r="I28" s="68">
        <v>4853</v>
      </c>
      <c r="J28" s="68">
        <v>5571</v>
      </c>
      <c r="K28" s="69">
        <v>18242</v>
      </c>
      <c r="L28" s="68">
        <v>5386</v>
      </c>
      <c r="M28" s="68">
        <v>4470</v>
      </c>
      <c r="N28" s="68">
        <v>5623</v>
      </c>
      <c r="O28" s="68">
        <v>7006</v>
      </c>
      <c r="P28" s="69">
        <v>22484</v>
      </c>
      <c r="Q28" s="68">
        <v>3378</v>
      </c>
      <c r="R28" s="68">
        <v>2463</v>
      </c>
      <c r="S28" s="68">
        <v>3199</v>
      </c>
      <c r="T28" s="68">
        <v>4292</v>
      </c>
      <c r="U28" s="69">
        <v>13332</v>
      </c>
    </row>
    <row r="29" spans="1:22" ht="12.75" customHeight="1" x14ac:dyDescent="0.4">
      <c r="A29" s="86" t="s">
        <v>1</v>
      </c>
      <c r="B29" s="68">
        <v>3623</v>
      </c>
      <c r="C29" s="68">
        <v>3609</v>
      </c>
      <c r="D29" s="68">
        <v>4020</v>
      </c>
      <c r="E29" s="68">
        <v>4097</v>
      </c>
      <c r="F29" s="69">
        <v>15349</v>
      </c>
      <c r="G29" s="68">
        <v>3795</v>
      </c>
      <c r="H29" s="68">
        <v>3672</v>
      </c>
      <c r="I29" s="68">
        <v>4084</v>
      </c>
      <c r="J29" s="68">
        <v>4221</v>
      </c>
      <c r="K29" s="69">
        <v>15772</v>
      </c>
      <c r="L29" s="68">
        <v>4680</v>
      </c>
      <c r="M29" s="68">
        <v>4096</v>
      </c>
      <c r="N29" s="68">
        <v>4708</v>
      </c>
      <c r="O29" s="68">
        <v>4621</v>
      </c>
      <c r="P29" s="69">
        <v>18105</v>
      </c>
      <c r="Q29" s="68">
        <v>3738</v>
      </c>
      <c r="R29" s="68">
        <v>2399</v>
      </c>
      <c r="S29" s="68">
        <v>3816</v>
      </c>
      <c r="T29" s="68">
        <v>4258</v>
      </c>
      <c r="U29" s="69">
        <v>14211</v>
      </c>
    </row>
    <row r="30" spans="1:22" ht="12.75" customHeight="1" x14ac:dyDescent="0.4">
      <c r="A30" s="86" t="s">
        <v>0</v>
      </c>
      <c r="B30" s="68">
        <v>11</v>
      </c>
      <c r="C30" s="68">
        <v>4</v>
      </c>
      <c r="D30" s="68">
        <v>4</v>
      </c>
      <c r="E30" s="68">
        <v>5</v>
      </c>
      <c r="F30" s="69">
        <v>24</v>
      </c>
      <c r="G30" s="68">
        <v>82</v>
      </c>
      <c r="H30" s="68">
        <v>30</v>
      </c>
      <c r="I30" s="68">
        <v>46</v>
      </c>
      <c r="J30" s="68">
        <v>28</v>
      </c>
      <c r="K30" s="69">
        <v>187</v>
      </c>
      <c r="L30" s="68">
        <v>23</v>
      </c>
      <c r="M30" s="68">
        <v>54</v>
      </c>
      <c r="N30" s="68">
        <v>23</v>
      </c>
      <c r="O30" s="68">
        <v>14</v>
      </c>
      <c r="P30" s="69">
        <v>114</v>
      </c>
      <c r="Q30" s="68">
        <v>47</v>
      </c>
      <c r="R30" s="68">
        <v>16</v>
      </c>
      <c r="S30" s="68">
        <v>37</v>
      </c>
      <c r="T30" s="68">
        <v>43</v>
      </c>
      <c r="U30" s="69">
        <v>143</v>
      </c>
    </row>
    <row r="31" spans="1:22" ht="12.6" customHeight="1" x14ac:dyDescent="0.4">
      <c r="A31" s="95" t="s">
        <v>18</v>
      </c>
      <c r="B31" s="93">
        <v>15303</v>
      </c>
      <c r="C31" s="93">
        <v>14883</v>
      </c>
      <c r="D31" s="93">
        <v>15772</v>
      </c>
      <c r="E31" s="93">
        <v>16294</v>
      </c>
      <c r="F31" s="88">
        <v>62252</v>
      </c>
      <c r="G31" s="93">
        <v>14732</v>
      </c>
      <c r="H31" s="93">
        <v>15333</v>
      </c>
      <c r="I31" s="93">
        <v>17371</v>
      </c>
      <c r="J31" s="93">
        <v>18321</v>
      </c>
      <c r="K31" s="88">
        <v>65757</v>
      </c>
      <c r="L31" s="93">
        <v>18517</v>
      </c>
      <c r="M31" s="93">
        <v>17220</v>
      </c>
      <c r="N31" s="93">
        <v>18058</v>
      </c>
      <c r="O31" s="93">
        <v>20336</v>
      </c>
      <c r="P31" s="88">
        <v>74131</v>
      </c>
      <c r="Q31" s="93">
        <v>15117</v>
      </c>
      <c r="R31" s="93">
        <v>11216</v>
      </c>
      <c r="S31" s="93">
        <v>14157</v>
      </c>
      <c r="T31" s="93">
        <v>16220</v>
      </c>
      <c r="U31" s="88">
        <v>56709</v>
      </c>
    </row>
    <row r="32" spans="1:22" ht="12.75" customHeight="1" x14ac:dyDescent="0.4">
      <c r="A32" s="78"/>
      <c r="B32" s="78"/>
      <c r="C32" s="40"/>
      <c r="D32" s="40"/>
      <c r="E32" s="40"/>
      <c r="F32" s="40"/>
      <c r="G32" s="40"/>
      <c r="H32" s="62"/>
      <c r="I32" s="62"/>
      <c r="J32" s="62"/>
      <c r="K32" s="62"/>
      <c r="L32" s="62"/>
      <c r="M32" s="62"/>
      <c r="N32" s="62"/>
      <c r="O32" s="62"/>
      <c r="P32" s="62"/>
      <c r="Q32" s="62"/>
      <c r="R32" s="62"/>
      <c r="S32" s="62"/>
      <c r="T32" s="62"/>
      <c r="U32" s="62"/>
      <c r="V32" s="62"/>
    </row>
    <row r="33" spans="1:22" ht="12.75" customHeight="1" x14ac:dyDescent="0.4">
      <c r="A33" s="78"/>
      <c r="B33" s="78"/>
      <c r="C33" s="44"/>
      <c r="D33" s="44"/>
      <c r="E33" s="44"/>
      <c r="F33" s="44"/>
      <c r="G33" s="44"/>
      <c r="H33" s="44"/>
      <c r="I33" s="77"/>
      <c r="J33" s="77"/>
      <c r="K33" s="77"/>
      <c r="L33" s="77"/>
      <c r="M33" s="77"/>
      <c r="N33" s="77"/>
      <c r="O33" s="77"/>
      <c r="P33" s="77"/>
      <c r="Q33" s="77"/>
      <c r="R33" s="77"/>
      <c r="S33" s="77"/>
      <c r="T33" s="77"/>
      <c r="U33" s="77"/>
      <c r="V33" s="77"/>
    </row>
    <row r="34" spans="1:22" x14ac:dyDescent="0.4">
      <c r="A34" s="85" t="s">
        <v>29</v>
      </c>
      <c r="B34" s="63" t="s">
        <v>110</v>
      </c>
      <c r="C34" s="63" t="s">
        <v>111</v>
      </c>
      <c r="D34" s="63" t="s">
        <v>112</v>
      </c>
      <c r="E34" s="63" t="s">
        <v>113</v>
      </c>
      <c r="F34" s="63" t="s">
        <v>114</v>
      </c>
      <c r="G34" s="64" t="s">
        <v>115</v>
      </c>
      <c r="H34" s="64" t="s">
        <v>116</v>
      </c>
      <c r="I34" s="64" t="s">
        <v>117</v>
      </c>
      <c r="J34" s="64" t="s">
        <v>118</v>
      </c>
      <c r="K34" s="63" t="s">
        <v>145</v>
      </c>
      <c r="L34" s="64" t="s">
        <v>120</v>
      </c>
      <c r="M34" s="64" t="s">
        <v>121</v>
      </c>
      <c r="N34" s="64" t="s">
        <v>122</v>
      </c>
      <c r="O34" s="64" t="s">
        <v>123</v>
      </c>
      <c r="P34" s="63" t="s">
        <v>146</v>
      </c>
      <c r="Q34" s="64" t="s">
        <v>125</v>
      </c>
      <c r="R34" s="64" t="s">
        <v>126</v>
      </c>
      <c r="S34" s="64" t="s">
        <v>127</v>
      </c>
      <c r="T34" s="64" t="s">
        <v>128</v>
      </c>
      <c r="U34" s="63" t="s">
        <v>147</v>
      </c>
    </row>
    <row r="35" spans="1:22" ht="20.100000000000001" customHeight="1" x14ac:dyDescent="0.45">
      <c r="A35" s="90" t="s">
        <v>37</v>
      </c>
      <c r="B35" s="40"/>
      <c r="C35" s="40"/>
      <c r="D35" s="40"/>
      <c r="E35" s="40"/>
      <c r="F35" s="40"/>
      <c r="G35" s="62"/>
      <c r="H35" s="62"/>
      <c r="I35" s="62"/>
      <c r="J35" s="62"/>
      <c r="K35" s="62"/>
      <c r="L35" s="62"/>
      <c r="M35" s="62"/>
      <c r="N35" s="62"/>
      <c r="O35" s="62"/>
      <c r="P35" s="62"/>
      <c r="Q35" s="62"/>
      <c r="R35" s="62"/>
      <c r="S35" s="62"/>
      <c r="T35" s="62"/>
      <c r="U35" s="62"/>
    </row>
    <row r="36" spans="1:22" ht="12.75" customHeight="1" x14ac:dyDescent="0.4">
      <c r="A36" s="72" t="s">
        <v>33</v>
      </c>
      <c r="B36" s="68">
        <v>2084</v>
      </c>
      <c r="C36" s="68">
        <v>2075</v>
      </c>
      <c r="D36" s="68">
        <v>2057</v>
      </c>
      <c r="E36" s="68">
        <v>2247</v>
      </c>
      <c r="F36" s="69">
        <v>8463</v>
      </c>
      <c r="G36" s="68">
        <v>2086</v>
      </c>
      <c r="H36" s="68">
        <v>2215</v>
      </c>
      <c r="I36" s="68">
        <v>2281</v>
      </c>
      <c r="J36" s="68">
        <v>2253</v>
      </c>
      <c r="K36" s="69">
        <v>8835</v>
      </c>
      <c r="L36" s="68">
        <v>1952</v>
      </c>
      <c r="M36" s="68">
        <v>2129</v>
      </c>
      <c r="N36" s="68">
        <v>2268</v>
      </c>
      <c r="O36" s="68">
        <v>1816</v>
      </c>
      <c r="P36" s="69">
        <v>8164</v>
      </c>
      <c r="Q36" s="68">
        <v>1672</v>
      </c>
      <c r="R36" s="68">
        <v>1550</v>
      </c>
      <c r="S36" s="68">
        <v>2240</v>
      </c>
      <c r="T36" s="68">
        <v>2220</v>
      </c>
      <c r="U36" s="69">
        <v>7682</v>
      </c>
    </row>
    <row r="37" spans="1:22" ht="12.75" customHeight="1" x14ac:dyDescent="0.4">
      <c r="A37" s="72" t="s">
        <v>71</v>
      </c>
      <c r="B37" s="68">
        <v>80</v>
      </c>
      <c r="C37" s="68">
        <v>95</v>
      </c>
      <c r="D37" s="68">
        <v>84</v>
      </c>
      <c r="E37" s="68">
        <v>109</v>
      </c>
      <c r="F37" s="69">
        <v>368</v>
      </c>
      <c r="G37" s="68">
        <v>147</v>
      </c>
      <c r="H37" s="68">
        <v>76</v>
      </c>
      <c r="I37" s="68">
        <v>94</v>
      </c>
      <c r="J37" s="68">
        <v>129</v>
      </c>
      <c r="K37" s="69">
        <v>445</v>
      </c>
      <c r="L37" s="68">
        <v>141</v>
      </c>
      <c r="M37" s="68">
        <v>121</v>
      </c>
      <c r="N37" s="68">
        <v>95</v>
      </c>
      <c r="O37" s="68">
        <v>183</v>
      </c>
      <c r="P37" s="69">
        <v>540</v>
      </c>
      <c r="Q37" s="68">
        <v>99</v>
      </c>
      <c r="R37" s="68">
        <v>79</v>
      </c>
      <c r="S37" s="68">
        <v>95</v>
      </c>
      <c r="T37" s="68">
        <v>100</v>
      </c>
      <c r="U37" s="69">
        <v>373</v>
      </c>
    </row>
    <row r="38" spans="1:22" ht="12.75" customHeight="1" x14ac:dyDescent="0.4">
      <c r="A38" s="72" t="s">
        <v>82</v>
      </c>
      <c r="B38" s="68">
        <v>3751</v>
      </c>
      <c r="C38" s="68">
        <v>3677</v>
      </c>
      <c r="D38" s="68">
        <v>3913</v>
      </c>
      <c r="E38" s="68">
        <v>3820</v>
      </c>
      <c r="F38" s="69">
        <v>15162</v>
      </c>
      <c r="G38" s="68">
        <v>3774</v>
      </c>
      <c r="H38" s="68">
        <v>4021</v>
      </c>
      <c r="I38" s="68">
        <v>4220</v>
      </c>
      <c r="J38" s="68">
        <v>4124</v>
      </c>
      <c r="K38" s="69">
        <v>16139</v>
      </c>
      <c r="L38" s="68">
        <v>5256</v>
      </c>
      <c r="M38" s="68">
        <v>4632</v>
      </c>
      <c r="N38" s="68">
        <v>4669</v>
      </c>
      <c r="O38" s="68">
        <v>4746</v>
      </c>
      <c r="P38" s="69">
        <v>19303</v>
      </c>
      <c r="Q38" s="68">
        <v>4529</v>
      </c>
      <c r="R38" s="68">
        <v>3462</v>
      </c>
      <c r="S38" s="68">
        <v>4005</v>
      </c>
      <c r="T38" s="68">
        <v>4459</v>
      </c>
      <c r="U38" s="69">
        <v>16456</v>
      </c>
    </row>
    <row r="39" spans="1:22" ht="12.75" customHeight="1" x14ac:dyDescent="0.4">
      <c r="A39" s="72" t="s">
        <v>35</v>
      </c>
      <c r="B39" s="68">
        <v>93</v>
      </c>
      <c r="C39" s="68">
        <v>69</v>
      </c>
      <c r="D39" s="68">
        <v>143</v>
      </c>
      <c r="E39" s="68">
        <v>89</v>
      </c>
      <c r="F39" s="69">
        <v>393</v>
      </c>
      <c r="G39" s="68">
        <v>115</v>
      </c>
      <c r="H39" s="68">
        <v>102</v>
      </c>
      <c r="I39" s="68">
        <v>102</v>
      </c>
      <c r="J39" s="68">
        <v>110</v>
      </c>
      <c r="K39" s="69">
        <v>430</v>
      </c>
      <c r="L39" s="68">
        <v>111</v>
      </c>
      <c r="M39" s="68">
        <v>100</v>
      </c>
      <c r="N39" s="68">
        <v>119</v>
      </c>
      <c r="O39" s="68">
        <v>92</v>
      </c>
      <c r="P39" s="69">
        <v>422</v>
      </c>
      <c r="Q39" s="68">
        <v>78</v>
      </c>
      <c r="R39" s="68">
        <v>42</v>
      </c>
      <c r="S39" s="68">
        <v>80</v>
      </c>
      <c r="T39" s="68">
        <v>73</v>
      </c>
      <c r="U39" s="69">
        <v>273</v>
      </c>
    </row>
    <row r="40" spans="1:22" ht="12.75" customHeight="1" x14ac:dyDescent="0.4">
      <c r="A40" s="72" t="s">
        <v>72</v>
      </c>
      <c r="B40" s="68">
        <v>1004</v>
      </c>
      <c r="C40" s="68">
        <v>643</v>
      </c>
      <c r="D40" s="68">
        <v>432</v>
      </c>
      <c r="E40" s="68">
        <v>582</v>
      </c>
      <c r="F40" s="69">
        <v>2661</v>
      </c>
      <c r="G40" s="68">
        <v>804</v>
      </c>
      <c r="H40" s="68">
        <v>583</v>
      </c>
      <c r="I40" s="68">
        <v>376</v>
      </c>
      <c r="J40" s="68">
        <v>473</v>
      </c>
      <c r="K40" s="69">
        <v>2236</v>
      </c>
      <c r="L40" s="68">
        <v>838</v>
      </c>
      <c r="M40" s="68">
        <v>764</v>
      </c>
      <c r="N40" s="68">
        <v>435</v>
      </c>
      <c r="O40" s="68">
        <v>611</v>
      </c>
      <c r="P40" s="69">
        <v>2648</v>
      </c>
      <c r="Q40" s="68">
        <v>782</v>
      </c>
      <c r="R40" s="68">
        <v>245</v>
      </c>
      <c r="S40" s="68">
        <v>407</v>
      </c>
      <c r="T40" s="68">
        <v>698</v>
      </c>
      <c r="U40" s="69">
        <v>2131</v>
      </c>
    </row>
    <row r="41" spans="1:22" ht="12.75" customHeight="1" x14ac:dyDescent="0.4">
      <c r="A41" s="72" t="s">
        <v>36</v>
      </c>
      <c r="B41" s="68">
        <v>1325</v>
      </c>
      <c r="C41" s="68">
        <v>1597</v>
      </c>
      <c r="D41" s="68">
        <v>1280</v>
      </c>
      <c r="E41" s="68">
        <v>1625</v>
      </c>
      <c r="F41" s="69">
        <v>5827</v>
      </c>
      <c r="G41" s="68">
        <v>1629</v>
      </c>
      <c r="H41" s="68">
        <v>1599</v>
      </c>
      <c r="I41" s="68">
        <v>1451</v>
      </c>
      <c r="J41" s="68">
        <v>1704</v>
      </c>
      <c r="K41" s="69">
        <v>6382</v>
      </c>
      <c r="L41" s="68">
        <v>1741</v>
      </c>
      <c r="M41" s="68">
        <v>2038</v>
      </c>
      <c r="N41" s="68">
        <v>1986</v>
      </c>
      <c r="O41" s="68">
        <v>2786</v>
      </c>
      <c r="P41" s="69">
        <v>8551</v>
      </c>
      <c r="Q41" s="68">
        <v>1729</v>
      </c>
      <c r="R41" s="68">
        <v>1602</v>
      </c>
      <c r="S41" s="68">
        <v>1801</v>
      </c>
      <c r="T41" s="68">
        <v>2068</v>
      </c>
      <c r="U41" s="69">
        <v>7201</v>
      </c>
    </row>
    <row r="42" spans="1:22" ht="12.75" customHeight="1" x14ac:dyDescent="0.4">
      <c r="A42" s="72" t="s">
        <v>34</v>
      </c>
      <c r="B42" s="68">
        <v>125</v>
      </c>
      <c r="C42" s="68">
        <v>146</v>
      </c>
      <c r="D42" s="68">
        <v>121</v>
      </c>
      <c r="E42" s="68">
        <v>164</v>
      </c>
      <c r="F42" s="69">
        <v>556</v>
      </c>
      <c r="G42" s="68">
        <v>161</v>
      </c>
      <c r="H42" s="68">
        <v>150</v>
      </c>
      <c r="I42" s="68">
        <v>134</v>
      </c>
      <c r="J42" s="68">
        <v>164</v>
      </c>
      <c r="K42" s="69">
        <v>609</v>
      </c>
      <c r="L42" s="68">
        <v>152</v>
      </c>
      <c r="M42" s="68">
        <v>175</v>
      </c>
      <c r="N42" s="68">
        <v>169</v>
      </c>
      <c r="O42" s="68">
        <v>167</v>
      </c>
      <c r="P42" s="69">
        <v>663</v>
      </c>
      <c r="Q42" s="68">
        <v>158</v>
      </c>
      <c r="R42" s="68">
        <v>95</v>
      </c>
      <c r="S42" s="68">
        <v>132</v>
      </c>
      <c r="T42" s="68">
        <v>142</v>
      </c>
      <c r="U42" s="69">
        <v>528</v>
      </c>
    </row>
    <row r="43" spans="1:22" ht="12.75" customHeight="1" x14ac:dyDescent="0.4">
      <c r="A43" s="72" t="s">
        <v>73</v>
      </c>
      <c r="B43" s="68">
        <v>645</v>
      </c>
      <c r="C43" s="68">
        <v>696</v>
      </c>
      <c r="D43" s="68">
        <v>791</v>
      </c>
      <c r="E43" s="68">
        <v>630</v>
      </c>
      <c r="F43" s="69">
        <v>2763</v>
      </c>
      <c r="G43" s="68">
        <v>622</v>
      </c>
      <c r="H43" s="68">
        <v>651</v>
      </c>
      <c r="I43" s="68">
        <v>508</v>
      </c>
      <c r="J43" s="68">
        <v>606</v>
      </c>
      <c r="K43" s="69">
        <v>2387</v>
      </c>
      <c r="L43" s="68">
        <v>643</v>
      </c>
      <c r="M43" s="68">
        <v>1017</v>
      </c>
      <c r="N43" s="68">
        <v>948</v>
      </c>
      <c r="O43" s="68">
        <v>970</v>
      </c>
      <c r="P43" s="69">
        <v>3579</v>
      </c>
      <c r="Q43" s="68">
        <v>839</v>
      </c>
      <c r="R43" s="68">
        <v>562</v>
      </c>
      <c r="S43" s="68">
        <v>740</v>
      </c>
      <c r="T43" s="68">
        <v>1119</v>
      </c>
      <c r="U43" s="69">
        <v>3261</v>
      </c>
    </row>
    <row r="44" spans="1:22" ht="12.75" customHeight="1" x14ac:dyDescent="0.4">
      <c r="A44" s="72" t="s">
        <v>85</v>
      </c>
      <c r="B44" s="68">
        <v>0</v>
      </c>
      <c r="C44" s="68">
        <v>0</v>
      </c>
      <c r="D44" s="68">
        <v>0</v>
      </c>
      <c r="E44" s="68">
        <v>0</v>
      </c>
      <c r="F44" s="69">
        <v>1</v>
      </c>
      <c r="G44" s="68">
        <v>1</v>
      </c>
      <c r="H44" s="68">
        <v>1</v>
      </c>
      <c r="I44" s="68">
        <v>1</v>
      </c>
      <c r="J44" s="68">
        <v>1</v>
      </c>
      <c r="K44" s="69">
        <v>4</v>
      </c>
      <c r="L44" s="68">
        <v>1</v>
      </c>
      <c r="M44" s="68">
        <v>1</v>
      </c>
      <c r="N44" s="68">
        <v>1</v>
      </c>
      <c r="O44" s="68">
        <v>1</v>
      </c>
      <c r="P44" s="69">
        <v>3</v>
      </c>
      <c r="Q44" s="68">
        <v>1</v>
      </c>
      <c r="R44" s="68">
        <v>1</v>
      </c>
      <c r="S44" s="68">
        <v>1</v>
      </c>
      <c r="T44" s="68">
        <v>1</v>
      </c>
      <c r="U44" s="69">
        <v>4</v>
      </c>
    </row>
    <row r="45" spans="1:22" ht="12.6" customHeight="1" x14ac:dyDescent="0.4">
      <c r="A45" s="94" t="s">
        <v>17</v>
      </c>
      <c r="B45" s="74">
        <v>9107</v>
      </c>
      <c r="C45" s="74">
        <v>8997</v>
      </c>
      <c r="D45" s="74">
        <v>8823</v>
      </c>
      <c r="E45" s="74">
        <v>9265</v>
      </c>
      <c r="F45" s="87">
        <v>36192</v>
      </c>
      <c r="G45" s="74">
        <v>9338</v>
      </c>
      <c r="H45" s="74">
        <v>9397</v>
      </c>
      <c r="I45" s="74">
        <v>9167</v>
      </c>
      <c r="J45" s="74">
        <v>9563</v>
      </c>
      <c r="K45" s="87">
        <v>37466</v>
      </c>
      <c r="L45" s="74">
        <v>10837</v>
      </c>
      <c r="M45" s="74">
        <v>10976</v>
      </c>
      <c r="N45" s="74">
        <v>10690</v>
      </c>
      <c r="O45" s="74">
        <v>11371</v>
      </c>
      <c r="P45" s="87">
        <v>43873</v>
      </c>
      <c r="Q45" s="74">
        <v>9889</v>
      </c>
      <c r="R45" s="74">
        <v>7638</v>
      </c>
      <c r="S45" s="74">
        <v>9502</v>
      </c>
      <c r="T45" s="74">
        <v>10879</v>
      </c>
      <c r="U45" s="87">
        <v>37908</v>
      </c>
    </row>
    <row r="46" spans="1:22" x14ac:dyDescent="0.4">
      <c r="A46" s="80"/>
      <c r="B46" s="40"/>
      <c r="C46" s="40"/>
      <c r="D46" s="40"/>
      <c r="E46" s="40"/>
      <c r="F46" s="40"/>
      <c r="G46" s="40"/>
      <c r="H46" s="40"/>
      <c r="I46" s="40"/>
      <c r="J46" s="40"/>
      <c r="K46" s="40"/>
      <c r="L46" s="40"/>
      <c r="M46" s="40"/>
      <c r="N46" s="40"/>
      <c r="O46" s="40"/>
      <c r="P46" s="40"/>
      <c r="Q46" s="40"/>
      <c r="R46" s="40"/>
      <c r="S46" s="40"/>
      <c r="T46" s="40"/>
      <c r="U46" s="40"/>
    </row>
    <row r="47" spans="1:22" ht="20.100000000000001" customHeight="1" x14ac:dyDescent="0.45">
      <c r="A47" s="91" t="s">
        <v>32</v>
      </c>
      <c r="B47" s="88"/>
      <c r="C47" s="88"/>
      <c r="D47" s="88"/>
      <c r="E47" s="88"/>
      <c r="F47" s="40"/>
      <c r="G47" s="88"/>
      <c r="H47" s="88"/>
      <c r="I47" s="88"/>
      <c r="J47" s="88"/>
      <c r="K47" s="40"/>
      <c r="L47" s="88"/>
      <c r="M47" s="88"/>
      <c r="N47" s="88"/>
      <c r="O47" s="88"/>
      <c r="P47" s="40"/>
      <c r="Q47" s="88"/>
      <c r="R47" s="88"/>
      <c r="S47" s="88"/>
      <c r="T47" s="88"/>
      <c r="U47" s="40"/>
    </row>
    <row r="48" spans="1:22" ht="12.75" customHeight="1" x14ac:dyDescent="0.4">
      <c r="A48" s="72" t="s">
        <v>33</v>
      </c>
      <c r="B48" s="68">
        <v>3700</v>
      </c>
      <c r="C48" s="68">
        <v>3775</v>
      </c>
      <c r="D48" s="68">
        <v>4196</v>
      </c>
      <c r="E48" s="68">
        <v>4526</v>
      </c>
      <c r="F48" s="69">
        <v>16197</v>
      </c>
      <c r="G48" s="68">
        <v>3305</v>
      </c>
      <c r="H48" s="68">
        <v>3353</v>
      </c>
      <c r="I48" s="68">
        <v>4552</v>
      </c>
      <c r="J48" s="68">
        <v>5090</v>
      </c>
      <c r="K48" s="69">
        <v>16301</v>
      </c>
      <c r="L48" s="68">
        <v>4314</v>
      </c>
      <c r="M48" s="68">
        <v>3945</v>
      </c>
      <c r="N48" s="68">
        <v>4464</v>
      </c>
      <c r="O48" s="68">
        <v>5846</v>
      </c>
      <c r="P48" s="69">
        <v>18569</v>
      </c>
      <c r="Q48" s="68">
        <v>2390</v>
      </c>
      <c r="R48" s="68">
        <v>2250</v>
      </c>
      <c r="S48" s="68">
        <v>2679</v>
      </c>
      <c r="T48" s="68">
        <v>3188</v>
      </c>
      <c r="U48" s="69">
        <v>10507</v>
      </c>
    </row>
    <row r="49" spans="1:21" ht="12.75" customHeight="1" x14ac:dyDescent="0.4">
      <c r="A49" s="72" t="s">
        <v>71</v>
      </c>
      <c r="B49" s="68">
        <v>296</v>
      </c>
      <c r="C49" s="68">
        <v>408</v>
      </c>
      <c r="D49" s="68">
        <v>286</v>
      </c>
      <c r="E49" s="68">
        <v>376</v>
      </c>
      <c r="F49" s="69">
        <v>1365</v>
      </c>
      <c r="G49" s="68">
        <v>376</v>
      </c>
      <c r="H49" s="68">
        <v>425</v>
      </c>
      <c r="I49" s="68">
        <v>516</v>
      </c>
      <c r="J49" s="68">
        <v>441</v>
      </c>
      <c r="K49" s="69">
        <v>1758</v>
      </c>
      <c r="L49" s="68">
        <v>591</v>
      </c>
      <c r="M49" s="68">
        <v>613</v>
      </c>
      <c r="N49" s="68">
        <v>520</v>
      </c>
      <c r="O49" s="68">
        <v>521</v>
      </c>
      <c r="P49" s="69">
        <v>2245</v>
      </c>
      <c r="Q49" s="68">
        <v>599</v>
      </c>
      <c r="R49" s="68">
        <v>648</v>
      </c>
      <c r="S49" s="68">
        <v>912</v>
      </c>
      <c r="T49" s="68">
        <v>575</v>
      </c>
      <c r="U49" s="69">
        <v>2734</v>
      </c>
    </row>
    <row r="50" spans="1:21" ht="12.75" customHeight="1" x14ac:dyDescent="0.4">
      <c r="A50" s="72" t="s">
        <v>82</v>
      </c>
      <c r="B50" s="68">
        <v>7453</v>
      </c>
      <c r="C50" s="68">
        <v>7127</v>
      </c>
      <c r="D50" s="68">
        <v>7294</v>
      </c>
      <c r="E50" s="68">
        <v>7644</v>
      </c>
      <c r="F50" s="69">
        <v>29520</v>
      </c>
      <c r="G50" s="68">
        <v>7581</v>
      </c>
      <c r="H50" s="68">
        <v>7786</v>
      </c>
      <c r="I50" s="68">
        <v>8200</v>
      </c>
      <c r="J50" s="68">
        <v>8385</v>
      </c>
      <c r="K50" s="69">
        <v>31953</v>
      </c>
      <c r="L50" s="68">
        <v>9350</v>
      </c>
      <c r="M50" s="68">
        <v>8307</v>
      </c>
      <c r="N50" s="68">
        <v>9308</v>
      </c>
      <c r="O50" s="68">
        <v>9099</v>
      </c>
      <c r="P50" s="69">
        <v>36063</v>
      </c>
      <c r="Q50" s="68">
        <v>7688</v>
      </c>
      <c r="R50" s="68">
        <v>5689</v>
      </c>
      <c r="S50" s="68">
        <v>7750</v>
      </c>
      <c r="T50" s="68">
        <v>9227</v>
      </c>
      <c r="U50" s="69">
        <v>30355</v>
      </c>
    </row>
    <row r="51" spans="1:21" ht="12.75" customHeight="1" x14ac:dyDescent="0.4">
      <c r="A51" s="72" t="s">
        <v>35</v>
      </c>
      <c r="B51" s="68">
        <v>200</v>
      </c>
      <c r="C51" s="68">
        <v>204</v>
      </c>
      <c r="D51" s="68">
        <v>156</v>
      </c>
      <c r="E51" s="68">
        <v>145</v>
      </c>
      <c r="F51" s="69">
        <v>705</v>
      </c>
      <c r="G51" s="68">
        <v>164</v>
      </c>
      <c r="H51" s="68">
        <v>162</v>
      </c>
      <c r="I51" s="68">
        <v>139</v>
      </c>
      <c r="J51" s="68">
        <v>167</v>
      </c>
      <c r="K51" s="69">
        <v>632</v>
      </c>
      <c r="L51" s="68">
        <v>151</v>
      </c>
      <c r="M51" s="68">
        <v>144</v>
      </c>
      <c r="N51" s="68">
        <v>129</v>
      </c>
      <c r="O51" s="68">
        <v>179</v>
      </c>
      <c r="P51" s="69">
        <v>604</v>
      </c>
      <c r="Q51" s="68">
        <v>165</v>
      </c>
      <c r="R51" s="68">
        <v>98</v>
      </c>
      <c r="S51" s="68">
        <v>124</v>
      </c>
      <c r="T51" s="68">
        <v>206</v>
      </c>
      <c r="U51" s="69">
        <v>593</v>
      </c>
    </row>
    <row r="52" spans="1:21" ht="12.75" customHeight="1" x14ac:dyDescent="0.4">
      <c r="A52" s="72" t="s">
        <v>72</v>
      </c>
      <c r="B52" s="68">
        <v>876</v>
      </c>
      <c r="C52" s="68">
        <v>865</v>
      </c>
      <c r="D52" s="68">
        <v>981</v>
      </c>
      <c r="E52" s="68">
        <v>969</v>
      </c>
      <c r="F52" s="69">
        <v>3691</v>
      </c>
      <c r="G52" s="68">
        <v>742</v>
      </c>
      <c r="H52" s="68">
        <v>895</v>
      </c>
      <c r="I52" s="68">
        <v>968</v>
      </c>
      <c r="J52" s="68">
        <v>899</v>
      </c>
      <c r="K52" s="69">
        <v>3504</v>
      </c>
      <c r="L52" s="68">
        <v>1177</v>
      </c>
      <c r="M52" s="68">
        <v>1359</v>
      </c>
      <c r="N52" s="68">
        <v>745</v>
      </c>
      <c r="O52" s="68">
        <v>925</v>
      </c>
      <c r="P52" s="69">
        <v>4206</v>
      </c>
      <c r="Q52" s="68">
        <v>707</v>
      </c>
      <c r="R52" s="68">
        <v>495</v>
      </c>
      <c r="S52" s="68">
        <v>303</v>
      </c>
      <c r="T52" s="68">
        <v>340</v>
      </c>
      <c r="U52" s="69">
        <v>1845</v>
      </c>
    </row>
    <row r="53" spans="1:21" ht="12.75" customHeight="1" x14ac:dyDescent="0.4">
      <c r="A53" s="72" t="s">
        <v>36</v>
      </c>
      <c r="B53" s="68">
        <v>1188</v>
      </c>
      <c r="C53" s="68">
        <v>1079</v>
      </c>
      <c r="D53" s="68">
        <v>1215</v>
      </c>
      <c r="E53" s="68">
        <v>1165</v>
      </c>
      <c r="F53" s="69">
        <v>4648</v>
      </c>
      <c r="G53" s="68">
        <v>1136</v>
      </c>
      <c r="H53" s="68">
        <v>1314</v>
      </c>
      <c r="I53" s="68">
        <v>1220</v>
      </c>
      <c r="J53" s="68">
        <v>1556</v>
      </c>
      <c r="K53" s="69">
        <v>5226</v>
      </c>
      <c r="L53" s="68">
        <v>1373</v>
      </c>
      <c r="M53" s="68">
        <v>1216</v>
      </c>
      <c r="N53" s="68">
        <v>1303</v>
      </c>
      <c r="O53" s="68">
        <v>1451</v>
      </c>
      <c r="P53" s="69">
        <v>5343</v>
      </c>
      <c r="Q53" s="68">
        <v>1453</v>
      </c>
      <c r="R53" s="68">
        <v>867</v>
      </c>
      <c r="S53" s="68">
        <v>991</v>
      </c>
      <c r="T53" s="68">
        <v>1292</v>
      </c>
      <c r="U53" s="69">
        <v>4603</v>
      </c>
    </row>
    <row r="54" spans="1:21" ht="12.75" customHeight="1" x14ac:dyDescent="0.4">
      <c r="A54" s="72" t="s">
        <v>34</v>
      </c>
      <c r="B54" s="68">
        <v>477</v>
      </c>
      <c r="C54" s="68">
        <v>406</v>
      </c>
      <c r="D54" s="68">
        <v>562</v>
      </c>
      <c r="E54" s="68">
        <v>458</v>
      </c>
      <c r="F54" s="69">
        <v>1902</v>
      </c>
      <c r="G54" s="68">
        <v>611</v>
      </c>
      <c r="H54" s="68">
        <v>516</v>
      </c>
      <c r="I54" s="68">
        <v>683</v>
      </c>
      <c r="J54" s="68">
        <v>734</v>
      </c>
      <c r="K54" s="69">
        <v>2544</v>
      </c>
      <c r="L54" s="68">
        <v>412</v>
      </c>
      <c r="M54" s="68">
        <v>438</v>
      </c>
      <c r="N54" s="68">
        <v>593</v>
      </c>
      <c r="O54" s="68">
        <v>517</v>
      </c>
      <c r="P54" s="69">
        <v>1960</v>
      </c>
      <c r="Q54" s="68">
        <v>445</v>
      </c>
      <c r="R54" s="68">
        <v>202</v>
      </c>
      <c r="S54" s="68">
        <v>440</v>
      </c>
      <c r="T54" s="68">
        <v>392</v>
      </c>
      <c r="U54" s="69">
        <v>1479</v>
      </c>
    </row>
    <row r="55" spans="1:21" ht="12.75" customHeight="1" x14ac:dyDescent="0.4">
      <c r="A55" s="72" t="s">
        <v>73</v>
      </c>
      <c r="B55" s="68">
        <v>1113</v>
      </c>
      <c r="C55" s="68">
        <v>1018</v>
      </c>
      <c r="D55" s="68">
        <v>1081</v>
      </c>
      <c r="E55" s="68">
        <v>1011</v>
      </c>
      <c r="F55" s="69">
        <v>4224</v>
      </c>
      <c r="G55" s="68">
        <v>817</v>
      </c>
      <c r="H55" s="68">
        <v>881</v>
      </c>
      <c r="I55" s="68">
        <v>1092</v>
      </c>
      <c r="J55" s="68">
        <v>1050</v>
      </c>
      <c r="K55" s="69">
        <v>3839</v>
      </c>
      <c r="L55" s="68">
        <v>1150</v>
      </c>
      <c r="M55" s="68">
        <v>1197</v>
      </c>
      <c r="N55" s="68">
        <v>996</v>
      </c>
      <c r="O55" s="68">
        <v>1798</v>
      </c>
      <c r="P55" s="69">
        <v>5142</v>
      </c>
      <c r="Q55" s="68">
        <v>1669</v>
      </c>
      <c r="R55" s="68">
        <v>967</v>
      </c>
      <c r="S55" s="68">
        <v>957</v>
      </c>
      <c r="T55" s="68">
        <v>1000</v>
      </c>
      <c r="U55" s="69">
        <v>4594</v>
      </c>
    </row>
    <row r="56" spans="1:21" ht="12.75" customHeight="1" x14ac:dyDescent="0.4">
      <c r="A56" s="72" t="s">
        <v>85</v>
      </c>
      <c r="B56" s="68" t="s">
        <v>124</v>
      </c>
      <c r="C56" s="68" t="s">
        <v>124</v>
      </c>
      <c r="D56" s="68" t="s">
        <v>124</v>
      </c>
      <c r="E56" s="68" t="s">
        <v>124</v>
      </c>
      <c r="F56" s="69" t="s">
        <v>124</v>
      </c>
      <c r="G56" s="68" t="s">
        <v>124</v>
      </c>
      <c r="H56" s="68" t="s">
        <v>124</v>
      </c>
      <c r="I56" s="68" t="s">
        <v>124</v>
      </c>
      <c r="J56" s="68" t="s">
        <v>124</v>
      </c>
      <c r="K56" s="69" t="s">
        <v>124</v>
      </c>
      <c r="L56" s="68" t="s">
        <v>124</v>
      </c>
      <c r="M56" s="68" t="s">
        <v>124</v>
      </c>
      <c r="N56" s="68" t="s">
        <v>124</v>
      </c>
      <c r="O56" s="68" t="s">
        <v>124</v>
      </c>
      <c r="P56" s="69" t="s">
        <v>124</v>
      </c>
      <c r="Q56" s="68" t="s">
        <v>124</v>
      </c>
      <c r="R56" s="68" t="s">
        <v>124</v>
      </c>
      <c r="S56" s="68" t="s">
        <v>124</v>
      </c>
      <c r="T56" s="68" t="s">
        <v>124</v>
      </c>
      <c r="U56" s="69" t="s">
        <v>124</v>
      </c>
    </row>
    <row r="57" spans="1:21" ht="15" x14ac:dyDescent="0.4">
      <c r="A57" s="95" t="s">
        <v>18</v>
      </c>
      <c r="B57" s="93">
        <v>15303</v>
      </c>
      <c r="C57" s="93">
        <v>14883</v>
      </c>
      <c r="D57" s="93">
        <v>15772</v>
      </c>
      <c r="E57" s="93">
        <v>16294</v>
      </c>
      <c r="F57" s="96">
        <v>62252</v>
      </c>
      <c r="G57" s="93">
        <v>14732</v>
      </c>
      <c r="H57" s="93">
        <v>15333</v>
      </c>
      <c r="I57" s="93">
        <v>17371</v>
      </c>
      <c r="J57" s="93">
        <v>18321</v>
      </c>
      <c r="K57" s="96">
        <v>65757</v>
      </c>
      <c r="L57" s="93">
        <v>18517</v>
      </c>
      <c r="M57" s="93">
        <v>17220</v>
      </c>
      <c r="N57" s="93">
        <v>18058</v>
      </c>
      <c r="O57" s="93">
        <v>20336</v>
      </c>
      <c r="P57" s="96">
        <v>74131</v>
      </c>
      <c r="Q57" s="93">
        <v>15117</v>
      </c>
      <c r="R57" s="93">
        <v>11216</v>
      </c>
      <c r="S57" s="93">
        <v>14157</v>
      </c>
      <c r="T57" s="93">
        <v>16220</v>
      </c>
      <c r="U57" s="96">
        <v>56709</v>
      </c>
    </row>
    <row r="58" spans="1:21" ht="13.7" x14ac:dyDescent="0.4">
      <c r="A58" s="4"/>
      <c r="B58" s="4"/>
    </row>
    <row r="59" spans="1:21" ht="13.7" x14ac:dyDescent="0.4">
      <c r="A59" s="61" t="s">
        <v>84</v>
      </c>
    </row>
    <row r="60" spans="1:21" ht="13.7" x14ac:dyDescent="0.4">
      <c r="A60" s="62" t="s">
        <v>87</v>
      </c>
      <c r="B60" s="5"/>
    </row>
    <row r="61" spans="1:21" x14ac:dyDescent="0.4">
      <c r="A61" s="62" t="s">
        <v>83</v>
      </c>
    </row>
    <row r="62" spans="1:21" x14ac:dyDescent="0.4">
      <c r="A62" s="62" t="s">
        <v>142</v>
      </c>
    </row>
    <row r="63" spans="1:21" x14ac:dyDescent="0.4">
      <c r="A63" s="62"/>
    </row>
    <row r="64" spans="1:21" ht="13.7" x14ac:dyDescent="0.4">
      <c r="A64" s="60" t="s">
        <v>141</v>
      </c>
    </row>
  </sheetData>
  <phoneticPr fontId="0" type="noConversion"/>
  <hyperlinks>
    <hyperlink ref="A64" location="Title!A1" display="Return to Title and Contents" xr:uid="{00000000-0004-0000-11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15_x000D_&amp;1#&amp;"Calibri"&amp;10&amp;K000000OFFICIAL</oddFooter>
  </headerFooter>
  <tableParts count="2">
    <tablePart r:id="rId2"/>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pageSetUpPr fitToPage="1"/>
  </sheetPr>
  <dimension ref="A1:V64"/>
  <sheetViews>
    <sheetView showGridLines="0" zoomScaleNormal="100" workbookViewId="0"/>
  </sheetViews>
  <sheetFormatPr defaultColWidth="9.1171875" defaultRowHeight="12.7" x14ac:dyDescent="0.4"/>
  <cols>
    <col min="1" max="1" width="34.1171875" style="24" customWidth="1"/>
    <col min="2" max="6" width="10.1171875" style="24" customWidth="1"/>
    <col min="7" max="7" width="9.1171875" style="24"/>
    <col min="8" max="11" width="10.1171875" style="24" customWidth="1"/>
    <col min="12" max="12" width="9.1171875" style="24"/>
    <col min="13" max="16" width="10.1171875" style="24" customWidth="1"/>
    <col min="17" max="17" width="9.1171875" style="24"/>
    <col min="18" max="21" width="10.1171875" style="24" customWidth="1"/>
    <col min="22" max="16384" width="9.1171875" style="24"/>
  </cols>
  <sheetData>
    <row r="1" spans="1:22" s="10" customFormat="1" ht="17.7" x14ac:dyDescent="0.55000000000000004">
      <c r="A1" s="103" t="s">
        <v>88</v>
      </c>
      <c r="G1" s="105"/>
      <c r="L1" s="105"/>
      <c r="Q1" s="105"/>
      <c r="U1" s="105" t="s">
        <v>128</v>
      </c>
    </row>
    <row r="2" spans="1:22" s="10" customFormat="1" ht="17.7" x14ac:dyDescent="0.55000000000000004">
      <c r="G2" s="105"/>
      <c r="L2" s="105"/>
      <c r="Q2" s="105"/>
      <c r="U2" s="105" t="s">
        <v>152</v>
      </c>
    </row>
    <row r="3" spans="1:22" s="10" customFormat="1" ht="20.350000000000001" x14ac:dyDescent="0.55000000000000004">
      <c r="A3" s="104" t="s">
        <v>150</v>
      </c>
      <c r="B3" s="104"/>
      <c r="C3" s="104"/>
      <c r="D3" s="104"/>
      <c r="E3" s="104"/>
      <c r="F3" s="104"/>
      <c r="G3" s="104"/>
      <c r="H3" s="104"/>
      <c r="I3" s="104"/>
      <c r="J3" s="104"/>
      <c r="K3" s="104"/>
      <c r="L3" s="104"/>
      <c r="M3" s="104"/>
      <c r="N3" s="104"/>
      <c r="O3" s="104"/>
      <c r="P3" s="104"/>
      <c r="Q3" s="104"/>
      <c r="R3" s="104"/>
      <c r="S3" s="104"/>
      <c r="T3" s="104"/>
      <c r="U3" s="104"/>
      <c r="V3" s="104"/>
    </row>
    <row r="4" spans="1:22" ht="16.350000000000001" x14ac:dyDescent="0.5">
      <c r="A4" s="107" t="s">
        <v>10</v>
      </c>
    </row>
    <row r="5" spans="1:22" ht="12.75" customHeight="1" x14ac:dyDescent="0.4">
      <c r="C5" s="41"/>
      <c r="D5" s="41"/>
      <c r="E5" s="41"/>
      <c r="F5" s="41"/>
      <c r="G5" s="41"/>
      <c r="H5" s="41"/>
      <c r="I5" s="49"/>
      <c r="J5" s="49"/>
      <c r="K5" s="49"/>
      <c r="L5" s="49"/>
      <c r="M5" s="49"/>
      <c r="N5" s="49"/>
      <c r="O5" s="49"/>
      <c r="P5" s="49"/>
      <c r="Q5" s="49"/>
      <c r="R5" s="49"/>
      <c r="S5" s="49"/>
      <c r="T5" s="49"/>
      <c r="U5" s="49"/>
      <c r="V5" s="49"/>
    </row>
    <row r="6" spans="1:22" x14ac:dyDescent="0.4">
      <c r="A6" s="85" t="s">
        <v>29</v>
      </c>
      <c r="B6" s="63" t="s">
        <v>110</v>
      </c>
      <c r="C6" s="63" t="s">
        <v>111</v>
      </c>
      <c r="D6" s="63" t="s">
        <v>112</v>
      </c>
      <c r="E6" s="63" t="s">
        <v>113</v>
      </c>
      <c r="F6" s="63" t="s">
        <v>114</v>
      </c>
      <c r="G6" s="64" t="s">
        <v>115</v>
      </c>
      <c r="H6" s="64" t="s">
        <v>116</v>
      </c>
      <c r="I6" s="64" t="s">
        <v>117</v>
      </c>
      <c r="J6" s="64" t="s">
        <v>118</v>
      </c>
      <c r="K6" s="63" t="s">
        <v>145</v>
      </c>
      <c r="L6" s="64" t="s">
        <v>120</v>
      </c>
      <c r="M6" s="64" t="s">
        <v>121</v>
      </c>
      <c r="N6" s="64" t="s">
        <v>122</v>
      </c>
      <c r="O6" s="64" t="s">
        <v>123</v>
      </c>
      <c r="P6" s="63" t="s">
        <v>146</v>
      </c>
      <c r="Q6" s="64" t="s">
        <v>125</v>
      </c>
      <c r="R6" s="64" t="s">
        <v>126</v>
      </c>
      <c r="S6" s="64" t="s">
        <v>127</v>
      </c>
      <c r="T6" s="64" t="s">
        <v>128</v>
      </c>
      <c r="U6" s="63" t="s">
        <v>147</v>
      </c>
    </row>
    <row r="7" spans="1:22" ht="20.100000000000001" customHeight="1" x14ac:dyDescent="0.45">
      <c r="A7" s="89" t="s">
        <v>31</v>
      </c>
      <c r="B7" s="40"/>
      <c r="C7" s="40"/>
      <c r="D7" s="40"/>
      <c r="E7" s="40"/>
      <c r="F7" s="40"/>
      <c r="G7" s="62"/>
      <c r="H7" s="62"/>
      <c r="I7" s="62"/>
      <c r="J7" s="62"/>
      <c r="K7" s="62"/>
      <c r="L7" s="62"/>
      <c r="M7" s="62"/>
      <c r="N7" s="62"/>
      <c r="O7" s="62"/>
      <c r="P7" s="62"/>
      <c r="Q7" s="62"/>
      <c r="R7" s="62"/>
      <c r="S7" s="62"/>
      <c r="T7" s="62"/>
      <c r="U7" s="62"/>
    </row>
    <row r="8" spans="1:22" ht="12.75" customHeight="1" x14ac:dyDescent="0.4">
      <c r="A8" s="72" t="s">
        <v>21</v>
      </c>
      <c r="B8" s="68">
        <v>310</v>
      </c>
      <c r="C8" s="68">
        <v>316</v>
      </c>
      <c r="D8" s="68">
        <v>375</v>
      </c>
      <c r="E8" s="68">
        <v>388</v>
      </c>
      <c r="F8" s="69">
        <v>1389</v>
      </c>
      <c r="G8" s="68">
        <v>315</v>
      </c>
      <c r="H8" s="68">
        <v>330</v>
      </c>
      <c r="I8" s="68">
        <v>311</v>
      </c>
      <c r="J8" s="68">
        <v>352</v>
      </c>
      <c r="K8" s="69">
        <v>1307</v>
      </c>
      <c r="L8" s="68">
        <v>344</v>
      </c>
      <c r="M8" s="68">
        <v>295</v>
      </c>
      <c r="N8" s="68">
        <v>354</v>
      </c>
      <c r="O8" s="68">
        <v>370</v>
      </c>
      <c r="P8" s="69">
        <v>1364</v>
      </c>
      <c r="Q8" s="68">
        <v>300</v>
      </c>
      <c r="R8" s="68">
        <v>268</v>
      </c>
      <c r="S8" s="68">
        <v>292</v>
      </c>
      <c r="T8" s="68">
        <v>353</v>
      </c>
      <c r="U8" s="69">
        <v>1212</v>
      </c>
    </row>
    <row r="9" spans="1:22" ht="12.75" customHeight="1" x14ac:dyDescent="0.4">
      <c r="A9" s="72" t="s">
        <v>22</v>
      </c>
      <c r="B9" s="68">
        <v>49</v>
      </c>
      <c r="C9" s="68">
        <v>54</v>
      </c>
      <c r="D9" s="68">
        <v>55</v>
      </c>
      <c r="E9" s="68">
        <v>58</v>
      </c>
      <c r="F9" s="69">
        <v>215</v>
      </c>
      <c r="G9" s="68">
        <v>47</v>
      </c>
      <c r="H9" s="68">
        <v>55</v>
      </c>
      <c r="I9" s="68">
        <v>55</v>
      </c>
      <c r="J9" s="68">
        <v>61</v>
      </c>
      <c r="K9" s="69">
        <v>218</v>
      </c>
      <c r="L9" s="68">
        <v>67</v>
      </c>
      <c r="M9" s="68">
        <v>64</v>
      </c>
      <c r="N9" s="68">
        <v>63</v>
      </c>
      <c r="O9" s="68">
        <v>63</v>
      </c>
      <c r="P9" s="69">
        <v>257</v>
      </c>
      <c r="Q9" s="68">
        <v>42</v>
      </c>
      <c r="R9" s="68">
        <v>32</v>
      </c>
      <c r="S9" s="68">
        <v>45</v>
      </c>
      <c r="T9" s="68">
        <v>44</v>
      </c>
      <c r="U9" s="69">
        <v>163</v>
      </c>
    </row>
    <row r="10" spans="1:22" ht="12.75" customHeight="1" x14ac:dyDescent="0.4">
      <c r="A10" s="72" t="s">
        <v>23</v>
      </c>
      <c r="B10" s="68">
        <v>127</v>
      </c>
      <c r="C10" s="68">
        <v>137</v>
      </c>
      <c r="D10" s="68">
        <v>132</v>
      </c>
      <c r="E10" s="68">
        <v>137</v>
      </c>
      <c r="F10" s="69">
        <v>533</v>
      </c>
      <c r="G10" s="68">
        <v>139</v>
      </c>
      <c r="H10" s="68">
        <v>138</v>
      </c>
      <c r="I10" s="68">
        <v>150</v>
      </c>
      <c r="J10" s="68">
        <v>142</v>
      </c>
      <c r="K10" s="69">
        <v>569</v>
      </c>
      <c r="L10" s="68">
        <v>147</v>
      </c>
      <c r="M10" s="68">
        <v>128</v>
      </c>
      <c r="N10" s="68">
        <v>111</v>
      </c>
      <c r="O10" s="68">
        <v>120</v>
      </c>
      <c r="P10" s="69">
        <v>505</v>
      </c>
      <c r="Q10" s="68">
        <v>128</v>
      </c>
      <c r="R10" s="68">
        <v>102</v>
      </c>
      <c r="S10" s="68">
        <v>109</v>
      </c>
      <c r="T10" s="68">
        <v>119</v>
      </c>
      <c r="U10" s="69">
        <v>457</v>
      </c>
    </row>
    <row r="11" spans="1:22" ht="12.75" customHeight="1" x14ac:dyDescent="0.4">
      <c r="A11" s="72" t="s">
        <v>24</v>
      </c>
      <c r="B11" s="68">
        <v>775</v>
      </c>
      <c r="C11" s="68">
        <v>724</v>
      </c>
      <c r="D11" s="68">
        <v>847</v>
      </c>
      <c r="E11" s="68">
        <v>969</v>
      </c>
      <c r="F11" s="69">
        <v>3315</v>
      </c>
      <c r="G11" s="68">
        <v>1209</v>
      </c>
      <c r="H11" s="68">
        <v>1321</v>
      </c>
      <c r="I11" s="68">
        <v>1192</v>
      </c>
      <c r="J11" s="68">
        <v>1432</v>
      </c>
      <c r="K11" s="69">
        <v>5154</v>
      </c>
      <c r="L11" s="68">
        <v>665</v>
      </c>
      <c r="M11" s="68">
        <v>649</v>
      </c>
      <c r="N11" s="68">
        <v>511</v>
      </c>
      <c r="O11" s="68">
        <v>452</v>
      </c>
      <c r="P11" s="69">
        <v>2277</v>
      </c>
      <c r="Q11" s="68">
        <v>475</v>
      </c>
      <c r="R11" s="68">
        <v>243</v>
      </c>
      <c r="S11" s="68">
        <v>447</v>
      </c>
      <c r="T11" s="68">
        <v>472</v>
      </c>
      <c r="U11" s="69">
        <v>1637</v>
      </c>
    </row>
    <row r="12" spans="1:22" ht="12.75" customHeight="1" x14ac:dyDescent="0.4">
      <c r="A12" s="72" t="s">
        <v>25</v>
      </c>
      <c r="B12" s="68">
        <v>11</v>
      </c>
      <c r="C12" s="68">
        <v>11</v>
      </c>
      <c r="D12" s="68">
        <v>11</v>
      </c>
      <c r="E12" s="68">
        <v>9</v>
      </c>
      <c r="F12" s="69">
        <v>42</v>
      </c>
      <c r="G12" s="68">
        <v>10</v>
      </c>
      <c r="H12" s="68">
        <v>8</v>
      </c>
      <c r="I12" s="68">
        <v>6</v>
      </c>
      <c r="J12" s="68">
        <v>8</v>
      </c>
      <c r="K12" s="69">
        <v>32</v>
      </c>
      <c r="L12" s="68">
        <v>9</v>
      </c>
      <c r="M12" s="68">
        <v>11</v>
      </c>
      <c r="N12" s="68">
        <v>9</v>
      </c>
      <c r="O12" s="68">
        <v>9</v>
      </c>
      <c r="P12" s="69">
        <v>38</v>
      </c>
      <c r="Q12" s="68">
        <v>10</v>
      </c>
      <c r="R12" s="68">
        <v>9</v>
      </c>
      <c r="S12" s="68">
        <v>7</v>
      </c>
      <c r="T12" s="68">
        <v>8</v>
      </c>
      <c r="U12" s="69">
        <v>33</v>
      </c>
    </row>
    <row r="13" spans="1:22" ht="12.75" customHeight="1" x14ac:dyDescent="0.4">
      <c r="A13" s="72" t="s">
        <v>26</v>
      </c>
      <c r="B13" s="68">
        <v>2489</v>
      </c>
      <c r="C13" s="68">
        <v>2827</v>
      </c>
      <c r="D13" s="68">
        <v>2159</v>
      </c>
      <c r="E13" s="68">
        <v>2132</v>
      </c>
      <c r="F13" s="69">
        <v>9608</v>
      </c>
      <c r="G13" s="68">
        <v>2202</v>
      </c>
      <c r="H13" s="68">
        <v>2246</v>
      </c>
      <c r="I13" s="68">
        <v>2206</v>
      </c>
      <c r="J13" s="68">
        <v>2361</v>
      </c>
      <c r="K13" s="69">
        <v>9016</v>
      </c>
      <c r="L13" s="68">
        <v>2578</v>
      </c>
      <c r="M13" s="68">
        <v>2460</v>
      </c>
      <c r="N13" s="68">
        <v>2716</v>
      </c>
      <c r="O13" s="68">
        <v>2613</v>
      </c>
      <c r="P13" s="69">
        <v>10367</v>
      </c>
      <c r="Q13" s="68">
        <v>2282</v>
      </c>
      <c r="R13" s="68">
        <v>1938</v>
      </c>
      <c r="S13" s="68">
        <v>2047</v>
      </c>
      <c r="T13" s="68">
        <v>2132</v>
      </c>
      <c r="U13" s="69">
        <v>8399</v>
      </c>
    </row>
    <row r="14" spans="1:22" ht="12.75" customHeight="1" x14ac:dyDescent="0.4">
      <c r="A14" s="72" t="s">
        <v>27</v>
      </c>
      <c r="B14" s="68">
        <v>449</v>
      </c>
      <c r="C14" s="68">
        <v>462</v>
      </c>
      <c r="D14" s="68">
        <v>456</v>
      </c>
      <c r="E14" s="68">
        <v>471</v>
      </c>
      <c r="F14" s="69">
        <v>1838</v>
      </c>
      <c r="G14" s="68">
        <v>477</v>
      </c>
      <c r="H14" s="68">
        <v>495</v>
      </c>
      <c r="I14" s="68">
        <v>459</v>
      </c>
      <c r="J14" s="68">
        <v>493</v>
      </c>
      <c r="K14" s="69">
        <v>1924</v>
      </c>
      <c r="L14" s="68">
        <v>499</v>
      </c>
      <c r="M14" s="68">
        <v>500</v>
      </c>
      <c r="N14" s="68">
        <v>519</v>
      </c>
      <c r="O14" s="68">
        <v>499</v>
      </c>
      <c r="P14" s="69">
        <v>2017</v>
      </c>
      <c r="Q14" s="68">
        <v>488</v>
      </c>
      <c r="R14" s="68">
        <v>399</v>
      </c>
      <c r="S14" s="68">
        <v>501</v>
      </c>
      <c r="T14" s="68">
        <v>571</v>
      </c>
      <c r="U14" s="69">
        <v>1959</v>
      </c>
    </row>
    <row r="15" spans="1:22" ht="12.75" customHeight="1" x14ac:dyDescent="0.4">
      <c r="A15" s="72" t="s">
        <v>28</v>
      </c>
      <c r="B15" s="68">
        <v>5264</v>
      </c>
      <c r="C15" s="68">
        <v>5190</v>
      </c>
      <c r="D15" s="68">
        <v>5241</v>
      </c>
      <c r="E15" s="68">
        <v>5662</v>
      </c>
      <c r="F15" s="69">
        <v>21356</v>
      </c>
      <c r="G15" s="68">
        <v>5152</v>
      </c>
      <c r="H15" s="68">
        <v>5238</v>
      </c>
      <c r="I15" s="68">
        <v>5516</v>
      </c>
      <c r="J15" s="68">
        <v>5767</v>
      </c>
      <c r="K15" s="69">
        <v>21672</v>
      </c>
      <c r="L15" s="68">
        <v>5873</v>
      </c>
      <c r="M15" s="68">
        <v>5125</v>
      </c>
      <c r="N15" s="68">
        <v>5734</v>
      </c>
      <c r="O15" s="68">
        <v>5640</v>
      </c>
      <c r="P15" s="69">
        <v>22372</v>
      </c>
      <c r="Q15" s="68">
        <v>4632</v>
      </c>
      <c r="R15" s="68">
        <v>3135</v>
      </c>
      <c r="S15" s="68">
        <v>4345</v>
      </c>
      <c r="T15" s="68">
        <v>5060</v>
      </c>
      <c r="U15" s="69">
        <v>17173</v>
      </c>
    </row>
    <row r="16" spans="1:22" ht="12.75" customHeight="1" x14ac:dyDescent="0.4">
      <c r="A16" s="72" t="s">
        <v>1</v>
      </c>
      <c r="B16" s="68">
        <v>1656</v>
      </c>
      <c r="C16" s="68">
        <v>1628</v>
      </c>
      <c r="D16" s="68">
        <v>1705</v>
      </c>
      <c r="E16" s="68">
        <v>1829</v>
      </c>
      <c r="F16" s="69">
        <v>6818</v>
      </c>
      <c r="G16" s="68">
        <v>1715</v>
      </c>
      <c r="H16" s="68">
        <v>1628</v>
      </c>
      <c r="I16" s="68">
        <v>1720</v>
      </c>
      <c r="J16" s="68">
        <v>1846</v>
      </c>
      <c r="K16" s="69">
        <v>6909</v>
      </c>
      <c r="L16" s="68">
        <v>1783</v>
      </c>
      <c r="M16" s="68">
        <v>1804</v>
      </c>
      <c r="N16" s="68">
        <v>1882</v>
      </c>
      <c r="O16" s="68">
        <v>1843</v>
      </c>
      <c r="P16" s="69">
        <v>7313</v>
      </c>
      <c r="Q16" s="68">
        <v>1617</v>
      </c>
      <c r="R16" s="68">
        <v>1240</v>
      </c>
      <c r="S16" s="68">
        <v>1532</v>
      </c>
      <c r="T16" s="68">
        <v>1708</v>
      </c>
      <c r="U16" s="69">
        <v>6096</v>
      </c>
    </row>
    <row r="17" spans="1:22" ht="12.75" customHeight="1" x14ac:dyDescent="0.4">
      <c r="A17" s="72" t="s">
        <v>0</v>
      </c>
      <c r="B17" s="68">
        <v>69</v>
      </c>
      <c r="C17" s="68">
        <v>45</v>
      </c>
      <c r="D17" s="68">
        <v>40</v>
      </c>
      <c r="E17" s="68">
        <v>52</v>
      </c>
      <c r="F17" s="69">
        <v>206</v>
      </c>
      <c r="G17" s="68">
        <v>49</v>
      </c>
      <c r="H17" s="68">
        <v>46</v>
      </c>
      <c r="I17" s="68">
        <v>46</v>
      </c>
      <c r="J17" s="68">
        <v>54</v>
      </c>
      <c r="K17" s="69">
        <v>195</v>
      </c>
      <c r="L17" s="68">
        <v>39</v>
      </c>
      <c r="M17" s="68">
        <v>32</v>
      </c>
      <c r="N17" s="68">
        <v>40</v>
      </c>
      <c r="O17" s="68">
        <v>44</v>
      </c>
      <c r="P17" s="69">
        <v>155</v>
      </c>
      <c r="Q17" s="68">
        <v>39</v>
      </c>
      <c r="R17" s="68">
        <v>15</v>
      </c>
      <c r="S17" s="68">
        <v>20</v>
      </c>
      <c r="T17" s="68">
        <v>22</v>
      </c>
      <c r="U17" s="69">
        <v>96</v>
      </c>
    </row>
    <row r="18" spans="1:22" ht="15" x14ac:dyDescent="0.4">
      <c r="A18" s="94" t="s">
        <v>17</v>
      </c>
      <c r="B18" s="74">
        <v>11198</v>
      </c>
      <c r="C18" s="74">
        <v>11394</v>
      </c>
      <c r="D18" s="74">
        <v>11021</v>
      </c>
      <c r="E18" s="74">
        <v>11707</v>
      </c>
      <c r="F18" s="75">
        <v>45320</v>
      </c>
      <c r="G18" s="74">
        <v>11315</v>
      </c>
      <c r="H18" s="74">
        <v>11504</v>
      </c>
      <c r="I18" s="74">
        <v>11661</v>
      </c>
      <c r="J18" s="74">
        <v>12515</v>
      </c>
      <c r="K18" s="75">
        <v>46996</v>
      </c>
      <c r="L18" s="74">
        <v>12002</v>
      </c>
      <c r="M18" s="74">
        <v>11070</v>
      </c>
      <c r="N18" s="74">
        <v>11940</v>
      </c>
      <c r="O18" s="74">
        <v>11653</v>
      </c>
      <c r="P18" s="75">
        <v>46666</v>
      </c>
      <c r="Q18" s="74">
        <v>10013</v>
      </c>
      <c r="R18" s="74">
        <v>7381</v>
      </c>
      <c r="S18" s="74">
        <v>9344</v>
      </c>
      <c r="T18" s="74">
        <v>10488</v>
      </c>
      <c r="U18" s="75">
        <v>37226</v>
      </c>
    </row>
    <row r="19" spans="1:22" ht="12.75" customHeight="1" x14ac:dyDescent="0.4">
      <c r="A19" s="23"/>
      <c r="B19" s="40"/>
      <c r="C19" s="40"/>
      <c r="D19" s="40"/>
      <c r="E19" s="40"/>
      <c r="F19" s="40"/>
      <c r="G19" s="40"/>
      <c r="H19" s="40"/>
      <c r="I19" s="40"/>
      <c r="J19" s="40"/>
      <c r="K19" s="40"/>
      <c r="L19" s="40"/>
      <c r="M19" s="40"/>
      <c r="N19" s="40"/>
      <c r="O19" s="40"/>
      <c r="P19" s="40"/>
      <c r="Q19" s="40"/>
      <c r="R19" s="40"/>
      <c r="S19" s="40"/>
      <c r="T19" s="40"/>
      <c r="U19" s="40"/>
    </row>
    <row r="20" spans="1:22" ht="20.100000000000001" customHeight="1" x14ac:dyDescent="0.45">
      <c r="A20" s="89" t="s">
        <v>30</v>
      </c>
      <c r="B20" s="40"/>
      <c r="C20" s="40"/>
      <c r="D20" s="40"/>
      <c r="E20" s="40"/>
      <c r="F20" s="40"/>
      <c r="G20" s="40"/>
      <c r="H20" s="40"/>
      <c r="I20" s="40"/>
      <c r="J20" s="40"/>
      <c r="K20" s="40"/>
      <c r="L20" s="40"/>
      <c r="M20" s="40"/>
      <c r="N20" s="40"/>
      <c r="O20" s="40"/>
      <c r="P20" s="40"/>
      <c r="Q20" s="40"/>
      <c r="R20" s="40"/>
      <c r="S20" s="40"/>
      <c r="T20" s="40"/>
      <c r="U20" s="40"/>
    </row>
    <row r="21" spans="1:22" ht="12.75" customHeight="1" x14ac:dyDescent="0.4">
      <c r="A21" s="86" t="s">
        <v>21</v>
      </c>
      <c r="B21" s="68">
        <v>1336</v>
      </c>
      <c r="C21" s="68">
        <v>1309</v>
      </c>
      <c r="D21" s="68">
        <v>1293</v>
      </c>
      <c r="E21" s="68">
        <v>1388</v>
      </c>
      <c r="F21" s="69">
        <v>5327</v>
      </c>
      <c r="G21" s="68">
        <v>1338</v>
      </c>
      <c r="H21" s="68">
        <v>1387</v>
      </c>
      <c r="I21" s="68">
        <v>1337</v>
      </c>
      <c r="J21" s="68">
        <v>1421</v>
      </c>
      <c r="K21" s="69">
        <v>5484</v>
      </c>
      <c r="L21" s="68">
        <v>1495</v>
      </c>
      <c r="M21" s="68">
        <v>1389</v>
      </c>
      <c r="N21" s="68">
        <v>1363</v>
      </c>
      <c r="O21" s="68">
        <v>1434</v>
      </c>
      <c r="P21" s="69">
        <v>5682</v>
      </c>
      <c r="Q21" s="68">
        <v>1409</v>
      </c>
      <c r="R21" s="68">
        <v>1397</v>
      </c>
      <c r="S21" s="68">
        <v>1280</v>
      </c>
      <c r="T21" s="68">
        <v>1453</v>
      </c>
      <c r="U21" s="69">
        <v>5538</v>
      </c>
    </row>
    <row r="22" spans="1:22" ht="12.75" customHeight="1" x14ac:dyDescent="0.4">
      <c r="A22" s="86" t="s">
        <v>22</v>
      </c>
      <c r="B22" s="68">
        <v>178</v>
      </c>
      <c r="C22" s="68">
        <v>236</v>
      </c>
      <c r="D22" s="68">
        <v>231</v>
      </c>
      <c r="E22" s="68">
        <v>268</v>
      </c>
      <c r="F22" s="69">
        <v>913</v>
      </c>
      <c r="G22" s="68">
        <v>185</v>
      </c>
      <c r="H22" s="68">
        <v>220</v>
      </c>
      <c r="I22" s="68">
        <v>240</v>
      </c>
      <c r="J22" s="68">
        <v>298</v>
      </c>
      <c r="K22" s="69">
        <v>942</v>
      </c>
      <c r="L22" s="68">
        <v>260</v>
      </c>
      <c r="M22" s="68">
        <v>220</v>
      </c>
      <c r="N22" s="68">
        <v>241</v>
      </c>
      <c r="O22" s="68">
        <v>253</v>
      </c>
      <c r="P22" s="69">
        <v>974</v>
      </c>
      <c r="Q22" s="68">
        <v>197</v>
      </c>
      <c r="R22" s="68">
        <v>222</v>
      </c>
      <c r="S22" s="68">
        <v>266</v>
      </c>
      <c r="T22" s="68">
        <v>265</v>
      </c>
      <c r="U22" s="69">
        <v>950</v>
      </c>
    </row>
    <row r="23" spans="1:22" ht="12.75" customHeight="1" x14ac:dyDescent="0.4">
      <c r="A23" s="86" t="s">
        <v>23</v>
      </c>
      <c r="B23" s="68">
        <v>210</v>
      </c>
      <c r="C23" s="68">
        <v>214</v>
      </c>
      <c r="D23" s="68">
        <v>195</v>
      </c>
      <c r="E23" s="68">
        <v>185</v>
      </c>
      <c r="F23" s="69">
        <v>804</v>
      </c>
      <c r="G23" s="68">
        <v>212</v>
      </c>
      <c r="H23" s="68">
        <v>215</v>
      </c>
      <c r="I23" s="68">
        <v>207</v>
      </c>
      <c r="J23" s="68">
        <v>189</v>
      </c>
      <c r="K23" s="69">
        <v>824</v>
      </c>
      <c r="L23" s="68">
        <v>225</v>
      </c>
      <c r="M23" s="68">
        <v>205</v>
      </c>
      <c r="N23" s="68">
        <v>185</v>
      </c>
      <c r="O23" s="68">
        <v>181</v>
      </c>
      <c r="P23" s="69">
        <v>796</v>
      </c>
      <c r="Q23" s="68">
        <v>218</v>
      </c>
      <c r="R23" s="68">
        <v>188</v>
      </c>
      <c r="S23" s="68">
        <v>210</v>
      </c>
      <c r="T23" s="68">
        <v>239</v>
      </c>
      <c r="U23" s="69">
        <v>856</v>
      </c>
    </row>
    <row r="24" spans="1:22" ht="12.75" customHeight="1" x14ac:dyDescent="0.4">
      <c r="A24" s="86" t="s">
        <v>24</v>
      </c>
      <c r="B24" s="68">
        <v>1565</v>
      </c>
      <c r="C24" s="68">
        <v>1800</v>
      </c>
      <c r="D24" s="68">
        <v>1847</v>
      </c>
      <c r="E24" s="68">
        <v>1824</v>
      </c>
      <c r="F24" s="69">
        <v>7035</v>
      </c>
      <c r="G24" s="68">
        <v>2069</v>
      </c>
      <c r="H24" s="68">
        <v>2191</v>
      </c>
      <c r="I24" s="68">
        <v>2458</v>
      </c>
      <c r="J24" s="68">
        <v>2289</v>
      </c>
      <c r="K24" s="69">
        <v>9007</v>
      </c>
      <c r="L24" s="68">
        <v>1977</v>
      </c>
      <c r="M24" s="68">
        <v>2086</v>
      </c>
      <c r="N24" s="68">
        <v>1771</v>
      </c>
      <c r="O24" s="68">
        <v>1885</v>
      </c>
      <c r="P24" s="69">
        <v>7719</v>
      </c>
      <c r="Q24" s="68">
        <v>1771</v>
      </c>
      <c r="R24" s="68">
        <v>614</v>
      </c>
      <c r="S24" s="68">
        <v>934</v>
      </c>
      <c r="T24" s="68">
        <v>1012</v>
      </c>
      <c r="U24" s="69">
        <v>4330</v>
      </c>
    </row>
    <row r="25" spans="1:22" ht="12.75" customHeight="1" x14ac:dyDescent="0.4">
      <c r="A25" s="72" t="s">
        <v>25</v>
      </c>
      <c r="B25" s="68">
        <v>12</v>
      </c>
      <c r="C25" s="68">
        <v>14</v>
      </c>
      <c r="D25" s="68">
        <v>18</v>
      </c>
      <c r="E25" s="68">
        <v>16</v>
      </c>
      <c r="F25" s="69">
        <v>60</v>
      </c>
      <c r="G25" s="68">
        <v>31</v>
      </c>
      <c r="H25" s="68">
        <v>24</v>
      </c>
      <c r="I25" s="68">
        <v>17</v>
      </c>
      <c r="J25" s="68">
        <v>15</v>
      </c>
      <c r="K25" s="69">
        <v>87</v>
      </c>
      <c r="L25" s="68">
        <v>18</v>
      </c>
      <c r="M25" s="68">
        <v>19</v>
      </c>
      <c r="N25" s="68">
        <v>19</v>
      </c>
      <c r="O25" s="68">
        <v>20</v>
      </c>
      <c r="P25" s="69">
        <v>76</v>
      </c>
      <c r="Q25" s="68">
        <v>20</v>
      </c>
      <c r="R25" s="68">
        <v>20</v>
      </c>
      <c r="S25" s="68">
        <v>25</v>
      </c>
      <c r="T25" s="68">
        <v>26</v>
      </c>
      <c r="U25" s="69">
        <v>91</v>
      </c>
    </row>
    <row r="26" spans="1:22" ht="12.75" customHeight="1" x14ac:dyDescent="0.4">
      <c r="A26" s="86" t="s">
        <v>26</v>
      </c>
      <c r="B26" s="68">
        <v>2796</v>
      </c>
      <c r="C26" s="68">
        <v>2490</v>
      </c>
      <c r="D26" s="68">
        <v>2555</v>
      </c>
      <c r="E26" s="68">
        <v>2489</v>
      </c>
      <c r="F26" s="69">
        <v>10331</v>
      </c>
      <c r="G26" s="68">
        <v>2662</v>
      </c>
      <c r="H26" s="68">
        <v>2625</v>
      </c>
      <c r="I26" s="68">
        <v>2821</v>
      </c>
      <c r="J26" s="68">
        <v>3167</v>
      </c>
      <c r="K26" s="69">
        <v>11274</v>
      </c>
      <c r="L26" s="68">
        <v>3664</v>
      </c>
      <c r="M26" s="68">
        <v>2505</v>
      </c>
      <c r="N26" s="68">
        <v>2847</v>
      </c>
      <c r="O26" s="68">
        <v>2770</v>
      </c>
      <c r="P26" s="69">
        <v>11785</v>
      </c>
      <c r="Q26" s="68">
        <v>2457</v>
      </c>
      <c r="R26" s="68">
        <v>2399</v>
      </c>
      <c r="S26" s="68">
        <v>2450</v>
      </c>
      <c r="T26" s="68">
        <v>2991</v>
      </c>
      <c r="U26" s="69">
        <v>10297</v>
      </c>
    </row>
    <row r="27" spans="1:22" ht="12.75" customHeight="1" x14ac:dyDescent="0.4">
      <c r="A27" s="86" t="s">
        <v>27</v>
      </c>
      <c r="B27" s="68">
        <v>1277</v>
      </c>
      <c r="C27" s="68">
        <v>1260</v>
      </c>
      <c r="D27" s="68">
        <v>1354</v>
      </c>
      <c r="E27" s="68">
        <v>1213</v>
      </c>
      <c r="F27" s="69">
        <v>5105</v>
      </c>
      <c r="G27" s="68">
        <v>1311</v>
      </c>
      <c r="H27" s="68">
        <v>1440</v>
      </c>
      <c r="I27" s="68">
        <v>1367</v>
      </c>
      <c r="J27" s="68">
        <v>1449</v>
      </c>
      <c r="K27" s="69">
        <v>5567</v>
      </c>
      <c r="L27" s="68">
        <v>1378</v>
      </c>
      <c r="M27" s="68">
        <v>1506</v>
      </c>
      <c r="N27" s="68">
        <v>1863</v>
      </c>
      <c r="O27" s="68">
        <v>1446</v>
      </c>
      <c r="P27" s="69">
        <v>6192</v>
      </c>
      <c r="Q27" s="68">
        <v>1205</v>
      </c>
      <c r="R27" s="68">
        <v>1182</v>
      </c>
      <c r="S27" s="68">
        <v>1293</v>
      </c>
      <c r="T27" s="68">
        <v>1335</v>
      </c>
      <c r="U27" s="69">
        <v>5015</v>
      </c>
    </row>
    <row r="28" spans="1:22" ht="12.75" customHeight="1" x14ac:dyDescent="0.4">
      <c r="A28" s="72" t="s">
        <v>28</v>
      </c>
      <c r="B28" s="68">
        <v>12877</v>
      </c>
      <c r="C28" s="68">
        <v>12916</v>
      </c>
      <c r="D28" s="68">
        <v>12968</v>
      </c>
      <c r="E28" s="68">
        <v>12806</v>
      </c>
      <c r="F28" s="69">
        <v>51567</v>
      </c>
      <c r="G28" s="68">
        <v>13344</v>
      </c>
      <c r="H28" s="68">
        <v>12881</v>
      </c>
      <c r="I28" s="68">
        <v>11568</v>
      </c>
      <c r="J28" s="68">
        <v>13412</v>
      </c>
      <c r="K28" s="69">
        <v>51205</v>
      </c>
      <c r="L28" s="68">
        <v>14731</v>
      </c>
      <c r="M28" s="68">
        <v>12366</v>
      </c>
      <c r="N28" s="68">
        <v>13827</v>
      </c>
      <c r="O28" s="68">
        <v>13326</v>
      </c>
      <c r="P28" s="69">
        <v>54251</v>
      </c>
      <c r="Q28" s="68">
        <v>12055</v>
      </c>
      <c r="R28" s="68">
        <v>7141</v>
      </c>
      <c r="S28" s="68">
        <v>11654</v>
      </c>
      <c r="T28" s="68">
        <v>13052</v>
      </c>
      <c r="U28" s="69">
        <v>43903</v>
      </c>
    </row>
    <row r="29" spans="1:22" ht="12.75" customHeight="1" x14ac:dyDescent="0.4">
      <c r="A29" s="86" t="s">
        <v>1</v>
      </c>
      <c r="B29" s="68">
        <v>2675</v>
      </c>
      <c r="C29" s="68">
        <v>2626</v>
      </c>
      <c r="D29" s="68">
        <v>2858</v>
      </c>
      <c r="E29" s="68">
        <v>2877</v>
      </c>
      <c r="F29" s="69">
        <v>11036</v>
      </c>
      <c r="G29" s="68">
        <v>2594</v>
      </c>
      <c r="H29" s="68">
        <v>2501</v>
      </c>
      <c r="I29" s="68">
        <v>2837</v>
      </c>
      <c r="J29" s="68">
        <v>3050</v>
      </c>
      <c r="K29" s="69">
        <v>10981</v>
      </c>
      <c r="L29" s="68">
        <v>2932</v>
      </c>
      <c r="M29" s="68">
        <v>2737</v>
      </c>
      <c r="N29" s="68">
        <v>3120</v>
      </c>
      <c r="O29" s="68">
        <v>3038</v>
      </c>
      <c r="P29" s="69">
        <v>11827</v>
      </c>
      <c r="Q29" s="68">
        <v>2648</v>
      </c>
      <c r="R29" s="68">
        <v>1904</v>
      </c>
      <c r="S29" s="68">
        <v>2760</v>
      </c>
      <c r="T29" s="68">
        <v>3113</v>
      </c>
      <c r="U29" s="69">
        <v>10426</v>
      </c>
    </row>
    <row r="30" spans="1:22" ht="12.75" customHeight="1" x14ac:dyDescent="0.4">
      <c r="A30" s="86" t="s">
        <v>0</v>
      </c>
      <c r="B30" s="68">
        <v>15</v>
      </c>
      <c r="C30" s="68">
        <v>9</v>
      </c>
      <c r="D30" s="68">
        <v>11</v>
      </c>
      <c r="E30" s="68">
        <v>16</v>
      </c>
      <c r="F30" s="69">
        <v>52</v>
      </c>
      <c r="G30" s="68">
        <v>14</v>
      </c>
      <c r="H30" s="68">
        <v>12</v>
      </c>
      <c r="I30" s="68">
        <v>7</v>
      </c>
      <c r="J30" s="68">
        <v>5</v>
      </c>
      <c r="K30" s="69">
        <v>39</v>
      </c>
      <c r="L30" s="68">
        <v>4</v>
      </c>
      <c r="M30" s="68">
        <v>4</v>
      </c>
      <c r="N30" s="68">
        <v>4</v>
      </c>
      <c r="O30" s="68">
        <v>4</v>
      </c>
      <c r="P30" s="69">
        <v>15</v>
      </c>
      <c r="Q30" s="68">
        <v>19</v>
      </c>
      <c r="R30" s="68">
        <v>2</v>
      </c>
      <c r="S30" s="68">
        <v>2</v>
      </c>
      <c r="T30" s="68">
        <v>3</v>
      </c>
      <c r="U30" s="69">
        <v>25</v>
      </c>
    </row>
    <row r="31" spans="1:22" ht="12.6" customHeight="1" x14ac:dyDescent="0.4">
      <c r="A31" s="95" t="s">
        <v>18</v>
      </c>
      <c r="B31" s="93">
        <v>22942</v>
      </c>
      <c r="C31" s="93">
        <v>22875</v>
      </c>
      <c r="D31" s="93">
        <v>23330</v>
      </c>
      <c r="E31" s="93">
        <v>23082</v>
      </c>
      <c r="F31" s="88">
        <v>92229</v>
      </c>
      <c r="G31" s="93">
        <v>23760</v>
      </c>
      <c r="H31" s="93">
        <v>23494</v>
      </c>
      <c r="I31" s="93">
        <v>22860</v>
      </c>
      <c r="J31" s="93">
        <v>25296</v>
      </c>
      <c r="K31" s="88">
        <v>95410</v>
      </c>
      <c r="L31" s="93">
        <v>26683</v>
      </c>
      <c r="M31" s="93">
        <v>23037</v>
      </c>
      <c r="N31" s="93">
        <v>25239</v>
      </c>
      <c r="O31" s="93">
        <v>24358</v>
      </c>
      <c r="P31" s="88">
        <v>99317</v>
      </c>
      <c r="Q31" s="93">
        <v>21998</v>
      </c>
      <c r="R31" s="93">
        <v>15070</v>
      </c>
      <c r="S31" s="93">
        <v>20873</v>
      </c>
      <c r="T31" s="93">
        <v>23489</v>
      </c>
      <c r="U31" s="88">
        <v>81431</v>
      </c>
    </row>
    <row r="32" spans="1:22" ht="12.75" customHeight="1" x14ac:dyDescent="0.4">
      <c r="A32" s="78"/>
      <c r="B32" s="78"/>
      <c r="C32" s="40"/>
      <c r="D32" s="40"/>
      <c r="E32" s="40"/>
      <c r="F32" s="40"/>
      <c r="G32" s="40"/>
      <c r="H32" s="62"/>
      <c r="I32" s="62"/>
      <c r="J32" s="62"/>
      <c r="K32" s="62"/>
      <c r="L32" s="62"/>
      <c r="M32" s="62"/>
      <c r="N32" s="62"/>
      <c r="O32" s="62"/>
      <c r="P32" s="62"/>
      <c r="Q32" s="62"/>
      <c r="R32" s="62"/>
      <c r="S32" s="62"/>
      <c r="T32" s="62"/>
      <c r="U32" s="62"/>
      <c r="V32" s="62"/>
    </row>
    <row r="33" spans="1:22" ht="12.75" customHeight="1" x14ac:dyDescent="0.4">
      <c r="A33" s="78"/>
      <c r="B33" s="78"/>
      <c r="C33" s="44"/>
      <c r="D33" s="44"/>
      <c r="E33" s="44"/>
      <c r="F33" s="44"/>
      <c r="G33" s="44"/>
      <c r="H33" s="44"/>
      <c r="I33" s="77"/>
      <c r="J33" s="77"/>
      <c r="K33" s="77"/>
      <c r="L33" s="77"/>
      <c r="M33" s="77"/>
      <c r="N33" s="77"/>
      <c r="O33" s="77"/>
      <c r="P33" s="77"/>
      <c r="Q33" s="77"/>
      <c r="R33" s="77"/>
      <c r="S33" s="77"/>
      <c r="T33" s="77"/>
      <c r="U33" s="77"/>
      <c r="V33" s="77"/>
    </row>
    <row r="34" spans="1:22" x14ac:dyDescent="0.4">
      <c r="A34" s="85" t="s">
        <v>29</v>
      </c>
      <c r="B34" s="63" t="s">
        <v>110</v>
      </c>
      <c r="C34" s="63" t="s">
        <v>111</v>
      </c>
      <c r="D34" s="63" t="s">
        <v>112</v>
      </c>
      <c r="E34" s="63" t="s">
        <v>113</v>
      </c>
      <c r="F34" s="63" t="s">
        <v>114</v>
      </c>
      <c r="G34" s="64" t="s">
        <v>115</v>
      </c>
      <c r="H34" s="64" t="s">
        <v>116</v>
      </c>
      <c r="I34" s="64" t="s">
        <v>117</v>
      </c>
      <c r="J34" s="64" t="s">
        <v>118</v>
      </c>
      <c r="K34" s="63" t="s">
        <v>145</v>
      </c>
      <c r="L34" s="64" t="s">
        <v>120</v>
      </c>
      <c r="M34" s="64" t="s">
        <v>121</v>
      </c>
      <c r="N34" s="64" t="s">
        <v>122</v>
      </c>
      <c r="O34" s="64" t="s">
        <v>123</v>
      </c>
      <c r="P34" s="63" t="s">
        <v>146</v>
      </c>
      <c r="Q34" s="64" t="s">
        <v>125</v>
      </c>
      <c r="R34" s="64" t="s">
        <v>126</v>
      </c>
      <c r="S34" s="64" t="s">
        <v>127</v>
      </c>
      <c r="T34" s="64" t="s">
        <v>128</v>
      </c>
      <c r="U34" s="63" t="s">
        <v>147</v>
      </c>
    </row>
    <row r="35" spans="1:22" ht="20.100000000000001" customHeight="1" x14ac:dyDescent="0.45">
      <c r="A35" s="90" t="s">
        <v>37</v>
      </c>
      <c r="B35" s="40"/>
      <c r="C35" s="40"/>
      <c r="D35" s="40"/>
      <c r="E35" s="40"/>
      <c r="F35" s="40"/>
      <c r="G35" s="62"/>
      <c r="H35" s="62"/>
      <c r="I35" s="62"/>
      <c r="J35" s="62"/>
      <c r="K35" s="62"/>
      <c r="L35" s="62"/>
      <c r="M35" s="62"/>
      <c r="N35" s="62"/>
      <c r="O35" s="62"/>
      <c r="P35" s="62"/>
      <c r="Q35" s="62"/>
      <c r="R35" s="62"/>
      <c r="S35" s="62"/>
      <c r="T35" s="62"/>
      <c r="U35" s="62"/>
    </row>
    <row r="36" spans="1:22" ht="12.75" customHeight="1" x14ac:dyDescent="0.4">
      <c r="A36" s="72" t="s">
        <v>33</v>
      </c>
      <c r="B36" s="68">
        <v>1569</v>
      </c>
      <c r="C36" s="68">
        <v>1709</v>
      </c>
      <c r="D36" s="68">
        <v>1781</v>
      </c>
      <c r="E36" s="68">
        <v>1998</v>
      </c>
      <c r="F36" s="69">
        <v>7058</v>
      </c>
      <c r="G36" s="68">
        <v>2005</v>
      </c>
      <c r="H36" s="68">
        <v>2318</v>
      </c>
      <c r="I36" s="68">
        <v>2263</v>
      </c>
      <c r="J36" s="68">
        <v>2586</v>
      </c>
      <c r="K36" s="69">
        <v>9171</v>
      </c>
      <c r="L36" s="68">
        <v>1782</v>
      </c>
      <c r="M36" s="68">
        <v>1682</v>
      </c>
      <c r="N36" s="68">
        <v>1893</v>
      </c>
      <c r="O36" s="68">
        <v>1822</v>
      </c>
      <c r="P36" s="69">
        <v>7179</v>
      </c>
      <c r="Q36" s="68">
        <v>1500</v>
      </c>
      <c r="R36" s="68">
        <v>1153</v>
      </c>
      <c r="S36" s="68">
        <v>1585</v>
      </c>
      <c r="T36" s="68">
        <v>1766</v>
      </c>
      <c r="U36" s="69">
        <v>6004</v>
      </c>
    </row>
    <row r="37" spans="1:22" ht="12.75" customHeight="1" x14ac:dyDescent="0.4">
      <c r="A37" s="72" t="s">
        <v>71</v>
      </c>
      <c r="B37" s="68">
        <v>172</v>
      </c>
      <c r="C37" s="68">
        <v>176</v>
      </c>
      <c r="D37" s="68">
        <v>186</v>
      </c>
      <c r="E37" s="68">
        <v>178</v>
      </c>
      <c r="F37" s="69">
        <v>712</v>
      </c>
      <c r="G37" s="68">
        <v>176</v>
      </c>
      <c r="H37" s="68">
        <v>179</v>
      </c>
      <c r="I37" s="68">
        <v>164</v>
      </c>
      <c r="J37" s="68">
        <v>187</v>
      </c>
      <c r="K37" s="69">
        <v>706</v>
      </c>
      <c r="L37" s="68">
        <v>179</v>
      </c>
      <c r="M37" s="68">
        <v>186</v>
      </c>
      <c r="N37" s="68">
        <v>214</v>
      </c>
      <c r="O37" s="68">
        <v>192</v>
      </c>
      <c r="P37" s="69">
        <v>771</v>
      </c>
      <c r="Q37" s="68">
        <v>187</v>
      </c>
      <c r="R37" s="68">
        <v>126</v>
      </c>
      <c r="S37" s="68">
        <v>164</v>
      </c>
      <c r="T37" s="68">
        <v>170</v>
      </c>
      <c r="U37" s="69">
        <v>647</v>
      </c>
    </row>
    <row r="38" spans="1:22" ht="12.75" customHeight="1" x14ac:dyDescent="0.4">
      <c r="A38" s="72" t="s">
        <v>82</v>
      </c>
      <c r="B38" s="68">
        <v>5752</v>
      </c>
      <c r="C38" s="68">
        <v>5315</v>
      </c>
      <c r="D38" s="68">
        <v>5508</v>
      </c>
      <c r="E38" s="68">
        <v>5825</v>
      </c>
      <c r="F38" s="69">
        <v>22400</v>
      </c>
      <c r="G38" s="68">
        <v>5756</v>
      </c>
      <c r="H38" s="68">
        <v>5553</v>
      </c>
      <c r="I38" s="68">
        <v>5571</v>
      </c>
      <c r="J38" s="68">
        <v>5811</v>
      </c>
      <c r="K38" s="69">
        <v>22690</v>
      </c>
      <c r="L38" s="68">
        <v>6014</v>
      </c>
      <c r="M38" s="68">
        <v>5118</v>
      </c>
      <c r="N38" s="68">
        <v>5356</v>
      </c>
      <c r="O38" s="68">
        <v>5511</v>
      </c>
      <c r="P38" s="69">
        <v>21999</v>
      </c>
      <c r="Q38" s="68">
        <v>5219</v>
      </c>
      <c r="R38" s="68">
        <v>3827</v>
      </c>
      <c r="S38" s="68">
        <v>4682</v>
      </c>
      <c r="T38" s="68">
        <v>5355</v>
      </c>
      <c r="U38" s="69">
        <v>19082</v>
      </c>
    </row>
    <row r="39" spans="1:22" ht="12.75" customHeight="1" x14ac:dyDescent="0.4">
      <c r="A39" s="72" t="s">
        <v>35</v>
      </c>
      <c r="B39" s="68">
        <v>173</v>
      </c>
      <c r="C39" s="68">
        <v>196</v>
      </c>
      <c r="D39" s="68">
        <v>219</v>
      </c>
      <c r="E39" s="68">
        <v>169</v>
      </c>
      <c r="F39" s="69">
        <v>758</v>
      </c>
      <c r="G39" s="68">
        <v>138</v>
      </c>
      <c r="H39" s="68">
        <v>136</v>
      </c>
      <c r="I39" s="68">
        <v>165</v>
      </c>
      <c r="J39" s="68">
        <v>156</v>
      </c>
      <c r="K39" s="69">
        <v>596</v>
      </c>
      <c r="L39" s="68">
        <v>149</v>
      </c>
      <c r="M39" s="68">
        <v>162</v>
      </c>
      <c r="N39" s="68">
        <v>179</v>
      </c>
      <c r="O39" s="68">
        <v>148</v>
      </c>
      <c r="P39" s="69">
        <v>638</v>
      </c>
      <c r="Q39" s="68">
        <v>133</v>
      </c>
      <c r="R39" s="68">
        <v>109</v>
      </c>
      <c r="S39" s="68">
        <v>160</v>
      </c>
      <c r="T39" s="68">
        <v>126</v>
      </c>
      <c r="U39" s="69">
        <v>528</v>
      </c>
    </row>
    <row r="40" spans="1:22" ht="12.75" customHeight="1" x14ac:dyDescent="0.4">
      <c r="A40" s="72" t="s">
        <v>72</v>
      </c>
      <c r="B40" s="68">
        <v>878</v>
      </c>
      <c r="C40" s="68">
        <v>872</v>
      </c>
      <c r="D40" s="68">
        <v>819</v>
      </c>
      <c r="E40" s="68">
        <v>952</v>
      </c>
      <c r="F40" s="69">
        <v>3520</v>
      </c>
      <c r="G40" s="68">
        <v>666</v>
      </c>
      <c r="H40" s="68">
        <v>677</v>
      </c>
      <c r="I40" s="68">
        <v>725</v>
      </c>
      <c r="J40" s="68">
        <v>735</v>
      </c>
      <c r="K40" s="69">
        <v>2804</v>
      </c>
      <c r="L40" s="68">
        <v>690</v>
      </c>
      <c r="M40" s="68">
        <v>713</v>
      </c>
      <c r="N40" s="68">
        <v>722</v>
      </c>
      <c r="O40" s="68">
        <v>745</v>
      </c>
      <c r="P40" s="69">
        <v>2870</v>
      </c>
      <c r="Q40" s="68">
        <v>534</v>
      </c>
      <c r="R40" s="68">
        <v>440</v>
      </c>
      <c r="S40" s="68">
        <v>422</v>
      </c>
      <c r="T40" s="68">
        <v>581</v>
      </c>
      <c r="U40" s="69">
        <v>1977</v>
      </c>
    </row>
    <row r="41" spans="1:22" ht="12.75" customHeight="1" x14ac:dyDescent="0.4">
      <c r="A41" s="72" t="s">
        <v>36</v>
      </c>
      <c r="B41" s="68">
        <v>1949</v>
      </c>
      <c r="C41" s="68">
        <v>2434</v>
      </c>
      <c r="D41" s="68">
        <v>1861</v>
      </c>
      <c r="E41" s="68">
        <v>1864</v>
      </c>
      <c r="F41" s="69">
        <v>8108</v>
      </c>
      <c r="G41" s="68">
        <v>1860</v>
      </c>
      <c r="H41" s="68">
        <v>1987</v>
      </c>
      <c r="I41" s="68">
        <v>2054</v>
      </c>
      <c r="J41" s="68">
        <v>2347</v>
      </c>
      <c r="K41" s="69">
        <v>8247</v>
      </c>
      <c r="L41" s="68">
        <v>2452</v>
      </c>
      <c r="M41" s="68">
        <v>2486</v>
      </c>
      <c r="N41" s="68">
        <v>2750</v>
      </c>
      <c r="O41" s="68">
        <v>2486</v>
      </c>
      <c r="P41" s="69">
        <v>10175</v>
      </c>
      <c r="Q41" s="68">
        <v>1779</v>
      </c>
      <c r="R41" s="68">
        <v>1295</v>
      </c>
      <c r="S41" s="68">
        <v>1715</v>
      </c>
      <c r="T41" s="68">
        <v>1822</v>
      </c>
      <c r="U41" s="69">
        <v>6611</v>
      </c>
    </row>
    <row r="42" spans="1:22" ht="12.75" customHeight="1" x14ac:dyDescent="0.4">
      <c r="A42" s="72" t="s">
        <v>34</v>
      </c>
      <c r="B42" s="68">
        <v>238</v>
      </c>
      <c r="C42" s="68">
        <v>196</v>
      </c>
      <c r="D42" s="68">
        <v>188</v>
      </c>
      <c r="E42" s="68">
        <v>223</v>
      </c>
      <c r="F42" s="69">
        <v>844</v>
      </c>
      <c r="G42" s="68">
        <v>232</v>
      </c>
      <c r="H42" s="68">
        <v>204</v>
      </c>
      <c r="I42" s="68">
        <v>260</v>
      </c>
      <c r="J42" s="68">
        <v>232</v>
      </c>
      <c r="K42" s="69">
        <v>928</v>
      </c>
      <c r="L42" s="68">
        <v>216</v>
      </c>
      <c r="M42" s="68">
        <v>219</v>
      </c>
      <c r="N42" s="68">
        <v>245</v>
      </c>
      <c r="O42" s="68">
        <v>217</v>
      </c>
      <c r="P42" s="69">
        <v>897</v>
      </c>
      <c r="Q42" s="68">
        <v>202</v>
      </c>
      <c r="R42" s="68">
        <v>122</v>
      </c>
      <c r="S42" s="68">
        <v>156</v>
      </c>
      <c r="T42" s="68">
        <v>165</v>
      </c>
      <c r="U42" s="69">
        <v>644</v>
      </c>
    </row>
    <row r="43" spans="1:22" ht="12.75" customHeight="1" x14ac:dyDescent="0.4">
      <c r="A43" s="72" t="s">
        <v>73</v>
      </c>
      <c r="B43" s="68">
        <v>463</v>
      </c>
      <c r="C43" s="68">
        <v>492</v>
      </c>
      <c r="D43" s="68">
        <v>454</v>
      </c>
      <c r="E43" s="68">
        <v>487</v>
      </c>
      <c r="F43" s="69">
        <v>1895</v>
      </c>
      <c r="G43" s="68">
        <v>471</v>
      </c>
      <c r="H43" s="68">
        <v>447</v>
      </c>
      <c r="I43" s="68">
        <v>455</v>
      </c>
      <c r="J43" s="68">
        <v>445</v>
      </c>
      <c r="K43" s="69">
        <v>1818</v>
      </c>
      <c r="L43" s="68">
        <v>506</v>
      </c>
      <c r="M43" s="68">
        <v>498</v>
      </c>
      <c r="N43" s="68">
        <v>576</v>
      </c>
      <c r="O43" s="68">
        <v>515</v>
      </c>
      <c r="P43" s="69">
        <v>2095</v>
      </c>
      <c r="Q43" s="68">
        <v>441</v>
      </c>
      <c r="R43" s="68">
        <v>308</v>
      </c>
      <c r="S43" s="68">
        <v>460</v>
      </c>
      <c r="T43" s="68">
        <v>500</v>
      </c>
      <c r="U43" s="69">
        <v>1709</v>
      </c>
    </row>
    <row r="44" spans="1:22" ht="12.75" customHeight="1" x14ac:dyDescent="0.4">
      <c r="A44" s="72" t="s">
        <v>85</v>
      </c>
      <c r="B44" s="68">
        <v>4</v>
      </c>
      <c r="C44" s="68">
        <v>5</v>
      </c>
      <c r="D44" s="68">
        <v>5</v>
      </c>
      <c r="E44" s="68">
        <v>11</v>
      </c>
      <c r="F44" s="69">
        <v>25</v>
      </c>
      <c r="G44" s="68">
        <v>11</v>
      </c>
      <c r="H44" s="68">
        <v>3</v>
      </c>
      <c r="I44" s="68">
        <v>4</v>
      </c>
      <c r="J44" s="68">
        <v>15</v>
      </c>
      <c r="K44" s="69">
        <v>34</v>
      </c>
      <c r="L44" s="68">
        <v>15</v>
      </c>
      <c r="M44" s="68">
        <v>6</v>
      </c>
      <c r="N44" s="68">
        <v>5</v>
      </c>
      <c r="O44" s="68">
        <v>16</v>
      </c>
      <c r="P44" s="69">
        <v>42</v>
      </c>
      <c r="Q44" s="68">
        <v>17</v>
      </c>
      <c r="R44" s="68">
        <v>1</v>
      </c>
      <c r="S44" s="68">
        <v>2</v>
      </c>
      <c r="T44" s="68">
        <v>3</v>
      </c>
      <c r="U44" s="69">
        <v>23</v>
      </c>
    </row>
    <row r="45" spans="1:22" ht="12.6" customHeight="1" x14ac:dyDescent="0.4">
      <c r="A45" s="94" t="s">
        <v>17</v>
      </c>
      <c r="B45" s="74">
        <v>11198</v>
      </c>
      <c r="C45" s="74">
        <v>11394</v>
      </c>
      <c r="D45" s="74">
        <v>11021</v>
      </c>
      <c r="E45" s="74">
        <v>11707</v>
      </c>
      <c r="F45" s="87">
        <v>45320</v>
      </c>
      <c r="G45" s="74">
        <v>11315</v>
      </c>
      <c r="H45" s="74">
        <v>11504</v>
      </c>
      <c r="I45" s="74">
        <v>11661</v>
      </c>
      <c r="J45" s="74">
        <v>12515</v>
      </c>
      <c r="K45" s="87">
        <v>46996</v>
      </c>
      <c r="L45" s="74">
        <v>12002</v>
      </c>
      <c r="M45" s="74">
        <v>11070</v>
      </c>
      <c r="N45" s="74">
        <v>11940</v>
      </c>
      <c r="O45" s="74">
        <v>11653</v>
      </c>
      <c r="P45" s="87">
        <v>46666</v>
      </c>
      <c r="Q45" s="74">
        <v>10013</v>
      </c>
      <c r="R45" s="74">
        <v>7381</v>
      </c>
      <c r="S45" s="74">
        <v>9344</v>
      </c>
      <c r="T45" s="74">
        <v>10488</v>
      </c>
      <c r="U45" s="87">
        <v>37226</v>
      </c>
    </row>
    <row r="46" spans="1:22" x14ac:dyDescent="0.4">
      <c r="A46" s="80"/>
      <c r="B46" s="40"/>
      <c r="C46" s="40"/>
      <c r="D46" s="40"/>
      <c r="E46" s="40"/>
      <c r="F46" s="40"/>
      <c r="G46" s="40"/>
      <c r="H46" s="40"/>
      <c r="I46" s="40"/>
      <c r="J46" s="40"/>
      <c r="K46" s="40"/>
      <c r="L46" s="40"/>
      <c r="M46" s="40"/>
      <c r="N46" s="40"/>
      <c r="O46" s="40"/>
      <c r="P46" s="40"/>
      <c r="Q46" s="40"/>
      <c r="R46" s="40"/>
      <c r="S46" s="40"/>
      <c r="T46" s="40"/>
      <c r="U46" s="40"/>
    </row>
    <row r="47" spans="1:22" ht="20.100000000000001" customHeight="1" x14ac:dyDescent="0.45">
      <c r="A47" s="91" t="s">
        <v>32</v>
      </c>
      <c r="B47" s="88"/>
      <c r="C47" s="88"/>
      <c r="D47" s="88"/>
      <c r="E47" s="88"/>
      <c r="F47" s="40"/>
      <c r="G47" s="88"/>
      <c r="H47" s="88"/>
      <c r="I47" s="88"/>
      <c r="J47" s="88"/>
      <c r="K47" s="40"/>
      <c r="L47" s="88"/>
      <c r="M47" s="88"/>
      <c r="N47" s="88"/>
      <c r="O47" s="88"/>
      <c r="P47" s="40"/>
      <c r="Q47" s="88"/>
      <c r="R47" s="88"/>
      <c r="S47" s="88"/>
      <c r="T47" s="88"/>
      <c r="U47" s="40"/>
    </row>
    <row r="48" spans="1:22" ht="12.75" customHeight="1" x14ac:dyDescent="0.4">
      <c r="A48" s="72" t="s">
        <v>33</v>
      </c>
      <c r="B48" s="68">
        <v>3798</v>
      </c>
      <c r="C48" s="68">
        <v>4105</v>
      </c>
      <c r="D48" s="68">
        <v>4248</v>
      </c>
      <c r="E48" s="68">
        <v>4298</v>
      </c>
      <c r="F48" s="69">
        <v>16449</v>
      </c>
      <c r="G48" s="68">
        <v>4013</v>
      </c>
      <c r="H48" s="68">
        <v>3848</v>
      </c>
      <c r="I48" s="68">
        <v>4302</v>
      </c>
      <c r="J48" s="68">
        <v>4667</v>
      </c>
      <c r="K48" s="69">
        <v>16830</v>
      </c>
      <c r="L48" s="68">
        <v>4596</v>
      </c>
      <c r="M48" s="68">
        <v>4268</v>
      </c>
      <c r="N48" s="68">
        <v>4928</v>
      </c>
      <c r="O48" s="68">
        <v>4658</v>
      </c>
      <c r="P48" s="69">
        <v>18449</v>
      </c>
      <c r="Q48" s="68">
        <v>4102</v>
      </c>
      <c r="R48" s="68">
        <v>3832</v>
      </c>
      <c r="S48" s="68">
        <v>4664</v>
      </c>
      <c r="T48" s="68">
        <v>4728</v>
      </c>
      <c r="U48" s="69">
        <v>17326</v>
      </c>
    </row>
    <row r="49" spans="1:21" ht="12.75" customHeight="1" x14ac:dyDescent="0.4">
      <c r="A49" s="72" t="s">
        <v>71</v>
      </c>
      <c r="B49" s="68">
        <v>248</v>
      </c>
      <c r="C49" s="68">
        <v>224</v>
      </c>
      <c r="D49" s="68">
        <v>290</v>
      </c>
      <c r="E49" s="68">
        <v>167</v>
      </c>
      <c r="F49" s="69">
        <v>929</v>
      </c>
      <c r="G49" s="68">
        <v>158</v>
      </c>
      <c r="H49" s="68">
        <v>287</v>
      </c>
      <c r="I49" s="68">
        <v>273</v>
      </c>
      <c r="J49" s="68">
        <v>238</v>
      </c>
      <c r="K49" s="69">
        <v>956</v>
      </c>
      <c r="L49" s="68">
        <v>205</v>
      </c>
      <c r="M49" s="68">
        <v>288</v>
      </c>
      <c r="N49" s="68">
        <v>327</v>
      </c>
      <c r="O49" s="68">
        <v>281</v>
      </c>
      <c r="P49" s="69">
        <v>1100</v>
      </c>
      <c r="Q49" s="68">
        <v>258</v>
      </c>
      <c r="R49" s="68">
        <v>171</v>
      </c>
      <c r="S49" s="68">
        <v>218</v>
      </c>
      <c r="T49" s="68">
        <v>252</v>
      </c>
      <c r="U49" s="69">
        <v>900</v>
      </c>
    </row>
    <row r="50" spans="1:21" ht="12.75" customHeight="1" x14ac:dyDescent="0.4">
      <c r="A50" s="72" t="s">
        <v>82</v>
      </c>
      <c r="B50" s="68">
        <v>14526</v>
      </c>
      <c r="C50" s="68">
        <v>14276</v>
      </c>
      <c r="D50" s="68">
        <v>14648</v>
      </c>
      <c r="E50" s="68">
        <v>14614</v>
      </c>
      <c r="F50" s="69">
        <v>58064</v>
      </c>
      <c r="G50" s="68">
        <v>15142</v>
      </c>
      <c r="H50" s="68">
        <v>15256</v>
      </c>
      <c r="I50" s="68">
        <v>13760</v>
      </c>
      <c r="J50" s="68">
        <v>15422</v>
      </c>
      <c r="K50" s="69">
        <v>59580</v>
      </c>
      <c r="L50" s="68">
        <v>17128</v>
      </c>
      <c r="M50" s="68">
        <v>14028</v>
      </c>
      <c r="N50" s="68">
        <v>15633</v>
      </c>
      <c r="O50" s="68">
        <v>15128</v>
      </c>
      <c r="P50" s="69">
        <v>61917</v>
      </c>
      <c r="Q50" s="68">
        <v>13506</v>
      </c>
      <c r="R50" s="68">
        <v>8519</v>
      </c>
      <c r="S50" s="68">
        <v>13081</v>
      </c>
      <c r="T50" s="68">
        <v>15291</v>
      </c>
      <c r="U50" s="69">
        <v>50397</v>
      </c>
    </row>
    <row r="51" spans="1:21" ht="12.75" customHeight="1" x14ac:dyDescent="0.4">
      <c r="A51" s="72" t="s">
        <v>35</v>
      </c>
      <c r="B51" s="68">
        <v>181</v>
      </c>
      <c r="C51" s="68">
        <v>172</v>
      </c>
      <c r="D51" s="68">
        <v>181</v>
      </c>
      <c r="E51" s="68">
        <v>198</v>
      </c>
      <c r="F51" s="69">
        <v>731</v>
      </c>
      <c r="G51" s="68">
        <v>178</v>
      </c>
      <c r="H51" s="68">
        <v>183</v>
      </c>
      <c r="I51" s="68">
        <v>174</v>
      </c>
      <c r="J51" s="68">
        <v>214</v>
      </c>
      <c r="K51" s="69">
        <v>749</v>
      </c>
      <c r="L51" s="68">
        <v>204</v>
      </c>
      <c r="M51" s="68">
        <v>188</v>
      </c>
      <c r="N51" s="68">
        <v>192</v>
      </c>
      <c r="O51" s="68">
        <v>202</v>
      </c>
      <c r="P51" s="69">
        <v>786</v>
      </c>
      <c r="Q51" s="68">
        <v>196</v>
      </c>
      <c r="R51" s="68">
        <v>222</v>
      </c>
      <c r="S51" s="68">
        <v>199</v>
      </c>
      <c r="T51" s="68">
        <v>223</v>
      </c>
      <c r="U51" s="69">
        <v>840</v>
      </c>
    </row>
    <row r="52" spans="1:21" ht="12.75" customHeight="1" x14ac:dyDescent="0.4">
      <c r="A52" s="72" t="s">
        <v>72</v>
      </c>
      <c r="B52" s="68">
        <v>656</v>
      </c>
      <c r="C52" s="68">
        <v>687</v>
      </c>
      <c r="D52" s="68">
        <v>777</v>
      </c>
      <c r="E52" s="68">
        <v>643</v>
      </c>
      <c r="F52" s="69">
        <v>2763</v>
      </c>
      <c r="G52" s="68">
        <v>533</v>
      </c>
      <c r="H52" s="68">
        <v>493</v>
      </c>
      <c r="I52" s="68">
        <v>615</v>
      </c>
      <c r="J52" s="68">
        <v>709</v>
      </c>
      <c r="K52" s="69">
        <v>2350</v>
      </c>
      <c r="L52" s="68">
        <v>597</v>
      </c>
      <c r="M52" s="68">
        <v>621</v>
      </c>
      <c r="N52" s="68">
        <v>678</v>
      </c>
      <c r="O52" s="68">
        <v>517</v>
      </c>
      <c r="P52" s="69">
        <v>2413</v>
      </c>
      <c r="Q52" s="68">
        <v>372</v>
      </c>
      <c r="R52" s="68">
        <v>217</v>
      </c>
      <c r="S52" s="68">
        <v>238</v>
      </c>
      <c r="T52" s="68">
        <v>324</v>
      </c>
      <c r="U52" s="69">
        <v>1152</v>
      </c>
    </row>
    <row r="53" spans="1:21" ht="12.75" customHeight="1" x14ac:dyDescent="0.4">
      <c r="A53" s="72" t="s">
        <v>36</v>
      </c>
      <c r="B53" s="68">
        <v>2079</v>
      </c>
      <c r="C53" s="68">
        <v>2070</v>
      </c>
      <c r="D53" s="68">
        <v>1960</v>
      </c>
      <c r="E53" s="68">
        <v>1868</v>
      </c>
      <c r="F53" s="69">
        <v>7977</v>
      </c>
      <c r="G53" s="68">
        <v>1817</v>
      </c>
      <c r="H53" s="68">
        <v>2004</v>
      </c>
      <c r="I53" s="68">
        <v>2299</v>
      </c>
      <c r="J53" s="68">
        <v>2602</v>
      </c>
      <c r="K53" s="69">
        <v>8723</v>
      </c>
      <c r="L53" s="68">
        <v>2615</v>
      </c>
      <c r="M53" s="68">
        <v>2402</v>
      </c>
      <c r="N53" s="68">
        <v>2265</v>
      </c>
      <c r="O53" s="68">
        <v>2321</v>
      </c>
      <c r="P53" s="69">
        <v>9603</v>
      </c>
      <c r="Q53" s="68">
        <v>2166</v>
      </c>
      <c r="R53" s="68">
        <v>1397</v>
      </c>
      <c r="S53" s="68">
        <v>1460</v>
      </c>
      <c r="T53" s="68">
        <v>1524</v>
      </c>
      <c r="U53" s="69">
        <v>6547</v>
      </c>
    </row>
    <row r="54" spans="1:21" ht="12.75" customHeight="1" x14ac:dyDescent="0.4">
      <c r="A54" s="72" t="s">
        <v>34</v>
      </c>
      <c r="B54" s="68">
        <v>201</v>
      </c>
      <c r="C54" s="68">
        <v>173</v>
      </c>
      <c r="D54" s="68">
        <v>171</v>
      </c>
      <c r="E54" s="68">
        <v>179</v>
      </c>
      <c r="F54" s="69">
        <v>725</v>
      </c>
      <c r="G54" s="68">
        <v>135</v>
      </c>
      <c r="H54" s="68">
        <v>106</v>
      </c>
      <c r="I54" s="68">
        <v>156</v>
      </c>
      <c r="J54" s="68">
        <v>216</v>
      </c>
      <c r="K54" s="69">
        <v>614</v>
      </c>
      <c r="L54" s="68">
        <v>149</v>
      </c>
      <c r="M54" s="68">
        <v>147</v>
      </c>
      <c r="N54" s="68">
        <v>171</v>
      </c>
      <c r="O54" s="68">
        <v>127</v>
      </c>
      <c r="P54" s="69">
        <v>595</v>
      </c>
      <c r="Q54" s="68">
        <v>371</v>
      </c>
      <c r="R54" s="68">
        <v>98</v>
      </c>
      <c r="S54" s="68">
        <v>105</v>
      </c>
      <c r="T54" s="68">
        <v>119</v>
      </c>
      <c r="U54" s="69">
        <v>692</v>
      </c>
    </row>
    <row r="55" spans="1:21" ht="12.75" customHeight="1" x14ac:dyDescent="0.4">
      <c r="A55" s="72" t="s">
        <v>73</v>
      </c>
      <c r="B55" s="68">
        <v>1253</v>
      </c>
      <c r="C55" s="68">
        <v>1168</v>
      </c>
      <c r="D55" s="68">
        <v>1054</v>
      </c>
      <c r="E55" s="68">
        <v>1115</v>
      </c>
      <c r="F55" s="69">
        <v>4590</v>
      </c>
      <c r="G55" s="68">
        <v>1783</v>
      </c>
      <c r="H55" s="68">
        <v>1317</v>
      </c>
      <c r="I55" s="68">
        <v>1281</v>
      </c>
      <c r="J55" s="68">
        <v>1227</v>
      </c>
      <c r="K55" s="69">
        <v>5607</v>
      </c>
      <c r="L55" s="68">
        <v>1191</v>
      </c>
      <c r="M55" s="68">
        <v>1094</v>
      </c>
      <c r="N55" s="68">
        <v>1045</v>
      </c>
      <c r="O55" s="68">
        <v>1125</v>
      </c>
      <c r="P55" s="69">
        <v>4454</v>
      </c>
      <c r="Q55" s="68">
        <v>1026</v>
      </c>
      <c r="R55" s="68">
        <v>614</v>
      </c>
      <c r="S55" s="68">
        <v>909</v>
      </c>
      <c r="T55" s="68">
        <v>1028</v>
      </c>
      <c r="U55" s="69">
        <v>3577</v>
      </c>
    </row>
    <row r="56" spans="1:21" ht="12.75" customHeight="1" x14ac:dyDescent="0.4">
      <c r="A56" s="72" t="s">
        <v>85</v>
      </c>
      <c r="B56" s="68" t="s">
        <v>124</v>
      </c>
      <c r="C56" s="68" t="s">
        <v>124</v>
      </c>
      <c r="D56" s="68" t="s">
        <v>124</v>
      </c>
      <c r="E56" s="68" t="s">
        <v>124</v>
      </c>
      <c r="F56" s="69" t="s">
        <v>124</v>
      </c>
      <c r="G56" s="68" t="s">
        <v>124</v>
      </c>
      <c r="H56" s="68" t="s">
        <v>124</v>
      </c>
      <c r="I56" s="68" t="s">
        <v>124</v>
      </c>
      <c r="J56" s="68" t="s">
        <v>124</v>
      </c>
      <c r="K56" s="69" t="s">
        <v>124</v>
      </c>
      <c r="L56" s="68" t="s">
        <v>124</v>
      </c>
      <c r="M56" s="68" t="s">
        <v>124</v>
      </c>
      <c r="N56" s="68" t="s">
        <v>124</v>
      </c>
      <c r="O56" s="68" t="s">
        <v>124</v>
      </c>
      <c r="P56" s="69" t="s">
        <v>124</v>
      </c>
      <c r="Q56" s="68" t="s">
        <v>124</v>
      </c>
      <c r="R56" s="68" t="s">
        <v>124</v>
      </c>
      <c r="S56" s="68" t="s">
        <v>124</v>
      </c>
      <c r="T56" s="68" t="s">
        <v>124</v>
      </c>
      <c r="U56" s="69" t="s">
        <v>124</v>
      </c>
    </row>
    <row r="57" spans="1:21" ht="15" x14ac:dyDescent="0.4">
      <c r="A57" s="95" t="s">
        <v>18</v>
      </c>
      <c r="B57" s="93">
        <v>22942</v>
      </c>
      <c r="C57" s="93">
        <v>22875</v>
      </c>
      <c r="D57" s="93">
        <v>23330</v>
      </c>
      <c r="E57" s="93">
        <v>23082</v>
      </c>
      <c r="F57" s="96">
        <v>92229</v>
      </c>
      <c r="G57" s="93">
        <v>23760</v>
      </c>
      <c r="H57" s="93">
        <v>23494</v>
      </c>
      <c r="I57" s="93">
        <v>22860</v>
      </c>
      <c r="J57" s="93">
        <v>25296</v>
      </c>
      <c r="K57" s="96">
        <v>95410</v>
      </c>
      <c r="L57" s="93">
        <v>26683</v>
      </c>
      <c r="M57" s="93">
        <v>23037</v>
      </c>
      <c r="N57" s="93">
        <v>25239</v>
      </c>
      <c r="O57" s="93">
        <v>24358</v>
      </c>
      <c r="P57" s="96">
        <v>99317</v>
      </c>
      <c r="Q57" s="93">
        <v>21998</v>
      </c>
      <c r="R57" s="93">
        <v>15070</v>
      </c>
      <c r="S57" s="93">
        <v>20873</v>
      </c>
      <c r="T57" s="93">
        <v>23489</v>
      </c>
      <c r="U57" s="96">
        <v>81431</v>
      </c>
    </row>
    <row r="58" spans="1:21" ht="13.7" x14ac:dyDescent="0.4">
      <c r="A58" s="4"/>
      <c r="B58" s="4"/>
    </row>
    <row r="59" spans="1:21" ht="13.7" x14ac:dyDescent="0.4">
      <c r="A59" s="61" t="s">
        <v>84</v>
      </c>
    </row>
    <row r="60" spans="1:21" ht="13.7" x14ac:dyDescent="0.4">
      <c r="A60" s="62" t="s">
        <v>87</v>
      </c>
      <c r="B60" s="5"/>
    </row>
    <row r="61" spans="1:21" x14ac:dyDescent="0.4">
      <c r="A61" s="62" t="s">
        <v>83</v>
      </c>
    </row>
    <row r="62" spans="1:21" x14ac:dyDescent="0.4">
      <c r="A62" s="62" t="s">
        <v>142</v>
      </c>
    </row>
    <row r="63" spans="1:21" x14ac:dyDescent="0.4">
      <c r="A63" s="62"/>
    </row>
    <row r="64" spans="1:21" ht="13.7" x14ac:dyDescent="0.4">
      <c r="A64" s="60" t="s">
        <v>141</v>
      </c>
    </row>
  </sheetData>
  <phoneticPr fontId="0" type="noConversion"/>
  <hyperlinks>
    <hyperlink ref="A64" location="Title!A1" display="Return to Title and Contents" xr:uid="{00000000-0004-0000-12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16_x000D_&amp;1#&amp;"Calibri"&amp;10&amp;K000000OFFICIAL</oddFooter>
  </headerFooter>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pageSetUpPr fitToPage="1"/>
  </sheetPr>
  <dimension ref="A1:V64"/>
  <sheetViews>
    <sheetView showGridLines="0" zoomScaleNormal="100" workbookViewId="0"/>
  </sheetViews>
  <sheetFormatPr defaultColWidth="9.1171875" defaultRowHeight="12.7" x14ac:dyDescent="0.4"/>
  <cols>
    <col min="1" max="1" width="34.1171875" style="24" customWidth="1"/>
    <col min="2" max="6" width="10.1171875" style="24" customWidth="1"/>
    <col min="7" max="7" width="9.1171875" style="24"/>
    <col min="8" max="11" width="10.1171875" style="24" customWidth="1"/>
    <col min="12" max="12" width="9.1171875" style="24"/>
    <col min="13" max="16" width="10.1171875" style="24" customWidth="1"/>
    <col min="17" max="17" width="9.1171875" style="24"/>
    <col min="18" max="21" width="10.1171875" style="24" customWidth="1"/>
    <col min="22" max="16384" width="9.1171875" style="24"/>
  </cols>
  <sheetData>
    <row r="1" spans="1:22" s="10" customFormat="1" ht="17.7" x14ac:dyDescent="0.55000000000000004">
      <c r="A1" s="103" t="s">
        <v>88</v>
      </c>
      <c r="G1" s="105"/>
      <c r="L1" s="105"/>
      <c r="Q1" s="105"/>
      <c r="U1" s="105" t="s">
        <v>128</v>
      </c>
    </row>
    <row r="2" spans="1:22" s="10" customFormat="1" ht="17.7" x14ac:dyDescent="0.55000000000000004">
      <c r="G2" s="105"/>
      <c r="L2" s="105"/>
      <c r="Q2" s="105"/>
      <c r="U2" s="105" t="s">
        <v>152</v>
      </c>
    </row>
    <row r="3" spans="1:22" s="10" customFormat="1" ht="20.350000000000001" x14ac:dyDescent="0.55000000000000004">
      <c r="A3" s="104" t="s">
        <v>150</v>
      </c>
      <c r="B3" s="104"/>
      <c r="C3" s="104"/>
      <c r="D3" s="104"/>
      <c r="E3" s="104"/>
      <c r="F3" s="104"/>
      <c r="G3" s="104"/>
      <c r="H3" s="104"/>
      <c r="I3" s="104"/>
      <c r="J3" s="104"/>
      <c r="K3" s="104"/>
      <c r="L3" s="104"/>
      <c r="M3" s="104"/>
      <c r="N3" s="104"/>
      <c r="O3" s="104"/>
      <c r="P3" s="104"/>
      <c r="Q3" s="104"/>
      <c r="R3" s="104"/>
      <c r="S3" s="104"/>
      <c r="T3" s="104"/>
      <c r="U3" s="104"/>
      <c r="V3" s="104"/>
    </row>
    <row r="4" spans="1:22" ht="16.95" customHeight="1" x14ac:dyDescent="0.5">
      <c r="A4" s="107" t="s">
        <v>11</v>
      </c>
    </row>
    <row r="5" spans="1:22" ht="12.75" customHeight="1" x14ac:dyDescent="0.4">
      <c r="C5" s="41"/>
      <c r="D5" s="41"/>
      <c r="E5" s="41"/>
      <c r="F5" s="41"/>
      <c r="G5" s="41"/>
      <c r="H5" s="41"/>
      <c r="I5" s="49"/>
      <c r="J5" s="49"/>
      <c r="K5" s="49"/>
      <c r="L5" s="49"/>
      <c r="M5" s="49"/>
      <c r="N5" s="49"/>
      <c r="O5" s="49"/>
      <c r="P5" s="49"/>
      <c r="Q5" s="49"/>
      <c r="R5" s="49"/>
      <c r="S5" s="49"/>
      <c r="T5" s="49"/>
      <c r="U5" s="49"/>
      <c r="V5" s="49"/>
    </row>
    <row r="6" spans="1:22" ht="12.75" customHeight="1" x14ac:dyDescent="0.4">
      <c r="A6" s="85" t="s">
        <v>29</v>
      </c>
      <c r="B6" s="63" t="s">
        <v>110</v>
      </c>
      <c r="C6" s="63" t="s">
        <v>111</v>
      </c>
      <c r="D6" s="63" t="s">
        <v>112</v>
      </c>
      <c r="E6" s="63" t="s">
        <v>113</v>
      </c>
      <c r="F6" s="63" t="s">
        <v>114</v>
      </c>
      <c r="G6" s="64" t="s">
        <v>115</v>
      </c>
      <c r="H6" s="64" t="s">
        <v>116</v>
      </c>
      <c r="I6" s="64" t="s">
        <v>117</v>
      </c>
      <c r="J6" s="64" t="s">
        <v>118</v>
      </c>
      <c r="K6" s="63" t="s">
        <v>145</v>
      </c>
      <c r="L6" s="64" t="s">
        <v>120</v>
      </c>
      <c r="M6" s="64" t="s">
        <v>121</v>
      </c>
      <c r="N6" s="64" t="s">
        <v>122</v>
      </c>
      <c r="O6" s="64" t="s">
        <v>123</v>
      </c>
      <c r="P6" s="63" t="s">
        <v>146</v>
      </c>
      <c r="Q6" s="64" t="s">
        <v>125</v>
      </c>
      <c r="R6" s="64" t="s">
        <v>126</v>
      </c>
      <c r="S6" s="64" t="s">
        <v>127</v>
      </c>
      <c r="T6" s="64" t="s">
        <v>128</v>
      </c>
      <c r="U6" s="63" t="s">
        <v>147</v>
      </c>
    </row>
    <row r="7" spans="1:22" ht="20.100000000000001" customHeight="1" x14ac:dyDescent="0.45">
      <c r="A7" s="89" t="s">
        <v>31</v>
      </c>
      <c r="B7" s="40"/>
      <c r="C7" s="40"/>
      <c r="D7" s="40"/>
      <c r="E7" s="40"/>
      <c r="F7" s="40"/>
      <c r="G7" s="62"/>
      <c r="H7" s="62"/>
      <c r="I7" s="62"/>
      <c r="J7" s="62"/>
      <c r="K7" s="62"/>
      <c r="L7" s="62"/>
      <c r="M7" s="62"/>
      <c r="N7" s="62"/>
      <c r="O7" s="62"/>
      <c r="P7" s="62"/>
      <c r="Q7" s="62"/>
      <c r="R7" s="62"/>
      <c r="S7" s="62"/>
      <c r="T7" s="62"/>
      <c r="U7" s="62"/>
    </row>
    <row r="8" spans="1:22" ht="12.75" customHeight="1" x14ac:dyDescent="0.4">
      <c r="A8" s="72" t="s">
        <v>21</v>
      </c>
      <c r="B8" s="68">
        <v>164</v>
      </c>
      <c r="C8" s="68">
        <v>154</v>
      </c>
      <c r="D8" s="68">
        <v>173</v>
      </c>
      <c r="E8" s="68">
        <v>194</v>
      </c>
      <c r="F8" s="69">
        <v>686</v>
      </c>
      <c r="G8" s="68">
        <v>171</v>
      </c>
      <c r="H8" s="68">
        <v>163</v>
      </c>
      <c r="I8" s="68">
        <v>167</v>
      </c>
      <c r="J8" s="68">
        <v>180</v>
      </c>
      <c r="K8" s="69">
        <v>681</v>
      </c>
      <c r="L8" s="68">
        <v>189</v>
      </c>
      <c r="M8" s="68">
        <v>171</v>
      </c>
      <c r="N8" s="68">
        <v>201</v>
      </c>
      <c r="O8" s="68">
        <v>198</v>
      </c>
      <c r="P8" s="69">
        <v>759</v>
      </c>
      <c r="Q8" s="68">
        <v>163</v>
      </c>
      <c r="R8" s="68">
        <v>154</v>
      </c>
      <c r="S8" s="68">
        <v>176</v>
      </c>
      <c r="T8" s="68">
        <v>194</v>
      </c>
      <c r="U8" s="69">
        <v>687</v>
      </c>
    </row>
    <row r="9" spans="1:22" ht="12.75" customHeight="1" x14ac:dyDescent="0.4">
      <c r="A9" s="72" t="s">
        <v>22</v>
      </c>
      <c r="B9" s="68">
        <v>25</v>
      </c>
      <c r="C9" s="68">
        <v>29</v>
      </c>
      <c r="D9" s="68">
        <v>30</v>
      </c>
      <c r="E9" s="68">
        <v>30</v>
      </c>
      <c r="F9" s="69">
        <v>114</v>
      </c>
      <c r="G9" s="68">
        <v>24</v>
      </c>
      <c r="H9" s="68">
        <v>34</v>
      </c>
      <c r="I9" s="68">
        <v>31</v>
      </c>
      <c r="J9" s="68">
        <v>32</v>
      </c>
      <c r="K9" s="69">
        <v>121</v>
      </c>
      <c r="L9" s="68">
        <v>38</v>
      </c>
      <c r="M9" s="68">
        <v>32</v>
      </c>
      <c r="N9" s="68">
        <v>32</v>
      </c>
      <c r="O9" s="68">
        <v>25</v>
      </c>
      <c r="P9" s="69">
        <v>126</v>
      </c>
      <c r="Q9" s="68">
        <v>22</v>
      </c>
      <c r="R9" s="68">
        <v>23</v>
      </c>
      <c r="S9" s="68">
        <v>25</v>
      </c>
      <c r="T9" s="68">
        <v>28</v>
      </c>
      <c r="U9" s="69">
        <v>98</v>
      </c>
    </row>
    <row r="10" spans="1:22" ht="12.75" customHeight="1" x14ac:dyDescent="0.4">
      <c r="A10" s="72" t="s">
        <v>23</v>
      </c>
      <c r="B10" s="68">
        <v>121</v>
      </c>
      <c r="C10" s="68">
        <v>121</v>
      </c>
      <c r="D10" s="68">
        <v>122</v>
      </c>
      <c r="E10" s="68">
        <v>115</v>
      </c>
      <c r="F10" s="69">
        <v>480</v>
      </c>
      <c r="G10" s="68">
        <v>113</v>
      </c>
      <c r="H10" s="68">
        <v>128</v>
      </c>
      <c r="I10" s="68">
        <v>129</v>
      </c>
      <c r="J10" s="68">
        <v>126</v>
      </c>
      <c r="K10" s="69">
        <v>496</v>
      </c>
      <c r="L10" s="68">
        <v>150</v>
      </c>
      <c r="M10" s="68">
        <v>136</v>
      </c>
      <c r="N10" s="68">
        <v>130</v>
      </c>
      <c r="O10" s="68">
        <v>125</v>
      </c>
      <c r="P10" s="69">
        <v>542</v>
      </c>
      <c r="Q10" s="68">
        <v>154</v>
      </c>
      <c r="R10" s="68">
        <v>132</v>
      </c>
      <c r="S10" s="68">
        <v>151</v>
      </c>
      <c r="T10" s="68">
        <v>250</v>
      </c>
      <c r="U10" s="69">
        <v>687</v>
      </c>
    </row>
    <row r="11" spans="1:22" ht="12.75" customHeight="1" x14ac:dyDescent="0.4">
      <c r="A11" s="72" t="s">
        <v>24</v>
      </c>
      <c r="B11" s="68">
        <v>30</v>
      </c>
      <c r="C11" s="68">
        <v>19</v>
      </c>
      <c r="D11" s="68">
        <v>47</v>
      </c>
      <c r="E11" s="68">
        <v>30</v>
      </c>
      <c r="F11" s="69">
        <v>126</v>
      </c>
      <c r="G11" s="68">
        <v>33</v>
      </c>
      <c r="H11" s="68">
        <v>27</v>
      </c>
      <c r="I11" s="68">
        <v>40</v>
      </c>
      <c r="J11" s="68">
        <v>29</v>
      </c>
      <c r="K11" s="69">
        <v>127</v>
      </c>
      <c r="L11" s="68">
        <v>23</v>
      </c>
      <c r="M11" s="68">
        <v>32</v>
      </c>
      <c r="N11" s="68">
        <v>27</v>
      </c>
      <c r="O11" s="68">
        <v>27</v>
      </c>
      <c r="P11" s="69">
        <v>109</v>
      </c>
      <c r="Q11" s="68">
        <v>22</v>
      </c>
      <c r="R11" s="68">
        <v>13</v>
      </c>
      <c r="S11" s="68">
        <v>18</v>
      </c>
      <c r="T11" s="68">
        <v>17</v>
      </c>
      <c r="U11" s="69">
        <v>70</v>
      </c>
    </row>
    <row r="12" spans="1:22" ht="12.75" customHeight="1" x14ac:dyDescent="0.4">
      <c r="A12" s="72" t="s">
        <v>25</v>
      </c>
      <c r="B12" s="68">
        <v>4</v>
      </c>
      <c r="C12" s="68">
        <v>3</v>
      </c>
      <c r="D12" s="68">
        <v>4</v>
      </c>
      <c r="E12" s="68">
        <v>3</v>
      </c>
      <c r="F12" s="69">
        <v>14</v>
      </c>
      <c r="G12" s="68">
        <v>3</v>
      </c>
      <c r="H12" s="68">
        <v>3</v>
      </c>
      <c r="I12" s="68">
        <v>3</v>
      </c>
      <c r="J12" s="68">
        <v>4</v>
      </c>
      <c r="K12" s="69">
        <v>12</v>
      </c>
      <c r="L12" s="68">
        <v>2</v>
      </c>
      <c r="M12" s="68">
        <v>3</v>
      </c>
      <c r="N12" s="68">
        <v>5</v>
      </c>
      <c r="O12" s="68">
        <v>4</v>
      </c>
      <c r="P12" s="69">
        <v>14</v>
      </c>
      <c r="Q12" s="68">
        <v>2</v>
      </c>
      <c r="R12" s="68">
        <v>3</v>
      </c>
      <c r="S12" s="68">
        <v>2</v>
      </c>
      <c r="T12" s="68">
        <v>2</v>
      </c>
      <c r="U12" s="69">
        <v>9</v>
      </c>
    </row>
    <row r="13" spans="1:22" ht="12.75" customHeight="1" x14ac:dyDescent="0.4">
      <c r="A13" s="72" t="s">
        <v>26</v>
      </c>
      <c r="B13" s="68">
        <v>233</v>
      </c>
      <c r="C13" s="68">
        <v>272</v>
      </c>
      <c r="D13" s="68">
        <v>284</v>
      </c>
      <c r="E13" s="68">
        <v>306</v>
      </c>
      <c r="F13" s="69">
        <v>1095</v>
      </c>
      <c r="G13" s="68">
        <v>402</v>
      </c>
      <c r="H13" s="68">
        <v>361</v>
      </c>
      <c r="I13" s="68">
        <v>322</v>
      </c>
      <c r="J13" s="68">
        <v>300</v>
      </c>
      <c r="K13" s="69">
        <v>1385</v>
      </c>
      <c r="L13" s="68">
        <v>245</v>
      </c>
      <c r="M13" s="68">
        <v>228</v>
      </c>
      <c r="N13" s="68">
        <v>226</v>
      </c>
      <c r="O13" s="68">
        <v>233</v>
      </c>
      <c r="P13" s="69">
        <v>932</v>
      </c>
      <c r="Q13" s="68">
        <v>227</v>
      </c>
      <c r="R13" s="68">
        <v>231</v>
      </c>
      <c r="S13" s="68">
        <v>248</v>
      </c>
      <c r="T13" s="68">
        <v>269</v>
      </c>
      <c r="U13" s="69">
        <v>975</v>
      </c>
    </row>
    <row r="14" spans="1:22" ht="12.75" customHeight="1" x14ac:dyDescent="0.4">
      <c r="A14" s="72" t="s">
        <v>27</v>
      </c>
      <c r="B14" s="68">
        <v>406</v>
      </c>
      <c r="C14" s="68">
        <v>428</v>
      </c>
      <c r="D14" s="68">
        <v>458</v>
      </c>
      <c r="E14" s="68">
        <v>495</v>
      </c>
      <c r="F14" s="69">
        <v>1787</v>
      </c>
      <c r="G14" s="68">
        <v>495</v>
      </c>
      <c r="H14" s="68">
        <v>477</v>
      </c>
      <c r="I14" s="68">
        <v>488</v>
      </c>
      <c r="J14" s="68">
        <v>476</v>
      </c>
      <c r="K14" s="69">
        <v>1937</v>
      </c>
      <c r="L14" s="68">
        <v>449</v>
      </c>
      <c r="M14" s="68">
        <v>484</v>
      </c>
      <c r="N14" s="68">
        <v>455</v>
      </c>
      <c r="O14" s="68">
        <v>451</v>
      </c>
      <c r="P14" s="69">
        <v>1840</v>
      </c>
      <c r="Q14" s="68">
        <v>463</v>
      </c>
      <c r="R14" s="68">
        <v>393</v>
      </c>
      <c r="S14" s="68">
        <v>544</v>
      </c>
      <c r="T14" s="68">
        <v>500</v>
      </c>
      <c r="U14" s="69">
        <v>1900</v>
      </c>
    </row>
    <row r="15" spans="1:22" x14ac:dyDescent="0.4">
      <c r="A15" s="72" t="s">
        <v>28</v>
      </c>
      <c r="B15" s="68">
        <v>3271</v>
      </c>
      <c r="C15" s="68">
        <v>3229</v>
      </c>
      <c r="D15" s="68">
        <v>3089</v>
      </c>
      <c r="E15" s="68">
        <v>3349</v>
      </c>
      <c r="F15" s="69">
        <v>12938</v>
      </c>
      <c r="G15" s="68">
        <v>3322</v>
      </c>
      <c r="H15" s="68">
        <v>3319</v>
      </c>
      <c r="I15" s="68">
        <v>3295</v>
      </c>
      <c r="J15" s="68">
        <v>3458</v>
      </c>
      <c r="K15" s="69">
        <v>13394</v>
      </c>
      <c r="L15" s="68">
        <v>3605</v>
      </c>
      <c r="M15" s="68">
        <v>3276</v>
      </c>
      <c r="N15" s="68">
        <v>3285</v>
      </c>
      <c r="O15" s="68">
        <v>3391</v>
      </c>
      <c r="P15" s="69">
        <v>13557</v>
      </c>
      <c r="Q15" s="68">
        <v>3267</v>
      </c>
      <c r="R15" s="68">
        <v>2232</v>
      </c>
      <c r="S15" s="68">
        <v>2446</v>
      </c>
      <c r="T15" s="68">
        <v>2610</v>
      </c>
      <c r="U15" s="69">
        <v>10555</v>
      </c>
    </row>
    <row r="16" spans="1:22" ht="12.75" customHeight="1" x14ac:dyDescent="0.4">
      <c r="A16" s="72" t="s">
        <v>1</v>
      </c>
      <c r="B16" s="68">
        <v>754</v>
      </c>
      <c r="C16" s="68">
        <v>755</v>
      </c>
      <c r="D16" s="68">
        <v>759</v>
      </c>
      <c r="E16" s="68">
        <v>801</v>
      </c>
      <c r="F16" s="69">
        <v>3069</v>
      </c>
      <c r="G16" s="68">
        <v>805</v>
      </c>
      <c r="H16" s="68">
        <v>742</v>
      </c>
      <c r="I16" s="68">
        <v>800</v>
      </c>
      <c r="J16" s="68">
        <v>819</v>
      </c>
      <c r="K16" s="69">
        <v>3166</v>
      </c>
      <c r="L16" s="68">
        <v>850</v>
      </c>
      <c r="M16" s="68">
        <v>791</v>
      </c>
      <c r="N16" s="68">
        <v>816</v>
      </c>
      <c r="O16" s="68">
        <v>867</v>
      </c>
      <c r="P16" s="69">
        <v>3324</v>
      </c>
      <c r="Q16" s="68">
        <v>768</v>
      </c>
      <c r="R16" s="68">
        <v>595</v>
      </c>
      <c r="S16" s="68">
        <v>730</v>
      </c>
      <c r="T16" s="68">
        <v>806</v>
      </c>
      <c r="U16" s="69">
        <v>2898</v>
      </c>
    </row>
    <row r="17" spans="1:22" x14ac:dyDescent="0.4">
      <c r="A17" s="72" t="s">
        <v>0</v>
      </c>
      <c r="B17" s="68">
        <v>38</v>
      </c>
      <c r="C17" s="68">
        <v>23</v>
      </c>
      <c r="D17" s="68">
        <v>27</v>
      </c>
      <c r="E17" s="68">
        <v>29</v>
      </c>
      <c r="F17" s="69">
        <v>117</v>
      </c>
      <c r="G17" s="68">
        <v>31</v>
      </c>
      <c r="H17" s="68">
        <v>30</v>
      </c>
      <c r="I17" s="68">
        <v>36</v>
      </c>
      <c r="J17" s="68">
        <v>39</v>
      </c>
      <c r="K17" s="69">
        <v>136</v>
      </c>
      <c r="L17" s="68">
        <v>26</v>
      </c>
      <c r="M17" s="68">
        <v>14</v>
      </c>
      <c r="N17" s="68">
        <v>18</v>
      </c>
      <c r="O17" s="68">
        <v>18</v>
      </c>
      <c r="P17" s="69">
        <v>76</v>
      </c>
      <c r="Q17" s="68">
        <v>16</v>
      </c>
      <c r="R17" s="68">
        <v>11</v>
      </c>
      <c r="S17" s="68">
        <v>16</v>
      </c>
      <c r="T17" s="68">
        <v>16</v>
      </c>
      <c r="U17" s="69">
        <v>60</v>
      </c>
    </row>
    <row r="18" spans="1:22" ht="15" x14ac:dyDescent="0.4">
      <c r="A18" s="94" t="s">
        <v>17</v>
      </c>
      <c r="B18" s="74">
        <v>5047</v>
      </c>
      <c r="C18" s="74">
        <v>5034</v>
      </c>
      <c r="D18" s="74">
        <v>4992</v>
      </c>
      <c r="E18" s="74">
        <v>5352</v>
      </c>
      <c r="F18" s="75">
        <v>20425</v>
      </c>
      <c r="G18" s="74">
        <v>5398</v>
      </c>
      <c r="H18" s="74">
        <v>5283</v>
      </c>
      <c r="I18" s="74">
        <v>5311</v>
      </c>
      <c r="J18" s="74">
        <v>5465</v>
      </c>
      <c r="K18" s="75">
        <v>21457</v>
      </c>
      <c r="L18" s="74">
        <v>5577</v>
      </c>
      <c r="M18" s="74">
        <v>5169</v>
      </c>
      <c r="N18" s="74">
        <v>5194</v>
      </c>
      <c r="O18" s="74">
        <v>5341</v>
      </c>
      <c r="P18" s="75">
        <v>21280</v>
      </c>
      <c r="Q18" s="74">
        <v>5104</v>
      </c>
      <c r="R18" s="74">
        <v>3787</v>
      </c>
      <c r="S18" s="74">
        <v>4357</v>
      </c>
      <c r="T18" s="74">
        <v>4691</v>
      </c>
      <c r="U18" s="75">
        <v>17939</v>
      </c>
    </row>
    <row r="19" spans="1:22" ht="12.75" customHeight="1" x14ac:dyDescent="0.4">
      <c r="A19" s="23"/>
      <c r="B19" s="40"/>
      <c r="C19" s="40"/>
      <c r="D19" s="40"/>
      <c r="E19" s="40"/>
      <c r="F19" s="40"/>
      <c r="G19" s="40"/>
      <c r="H19" s="40"/>
      <c r="I19" s="40"/>
      <c r="J19" s="40"/>
      <c r="K19" s="40"/>
      <c r="L19" s="40"/>
      <c r="M19" s="40"/>
      <c r="N19" s="40"/>
      <c r="O19" s="40"/>
      <c r="P19" s="40"/>
      <c r="Q19" s="40"/>
      <c r="R19" s="40"/>
      <c r="S19" s="40"/>
      <c r="T19" s="40"/>
      <c r="U19" s="40"/>
    </row>
    <row r="20" spans="1:22" ht="20.100000000000001" customHeight="1" x14ac:dyDescent="0.45">
      <c r="A20" s="89" t="s">
        <v>30</v>
      </c>
      <c r="B20" s="40"/>
      <c r="C20" s="40"/>
      <c r="D20" s="40"/>
      <c r="E20" s="40"/>
      <c r="F20" s="40"/>
      <c r="G20" s="40"/>
      <c r="H20" s="40"/>
      <c r="I20" s="40"/>
      <c r="J20" s="40"/>
      <c r="K20" s="40"/>
      <c r="L20" s="40"/>
      <c r="M20" s="40"/>
      <c r="N20" s="40"/>
      <c r="O20" s="40"/>
      <c r="P20" s="40"/>
      <c r="Q20" s="40"/>
      <c r="R20" s="40"/>
      <c r="S20" s="40"/>
      <c r="T20" s="40"/>
      <c r="U20" s="40"/>
    </row>
    <row r="21" spans="1:22" ht="12.75" customHeight="1" x14ac:dyDescent="0.4">
      <c r="A21" s="86" t="s">
        <v>21</v>
      </c>
      <c r="B21" s="68">
        <v>490</v>
      </c>
      <c r="C21" s="68">
        <v>508</v>
      </c>
      <c r="D21" s="68">
        <v>483</v>
      </c>
      <c r="E21" s="68">
        <v>508</v>
      </c>
      <c r="F21" s="69">
        <v>1989</v>
      </c>
      <c r="G21" s="68">
        <v>469</v>
      </c>
      <c r="H21" s="68">
        <v>472</v>
      </c>
      <c r="I21" s="68">
        <v>483</v>
      </c>
      <c r="J21" s="68">
        <v>502</v>
      </c>
      <c r="K21" s="69">
        <v>1926</v>
      </c>
      <c r="L21" s="68">
        <v>545</v>
      </c>
      <c r="M21" s="68">
        <v>505</v>
      </c>
      <c r="N21" s="68">
        <v>519</v>
      </c>
      <c r="O21" s="68">
        <v>520</v>
      </c>
      <c r="P21" s="69">
        <v>2089</v>
      </c>
      <c r="Q21" s="68">
        <v>481</v>
      </c>
      <c r="R21" s="68">
        <v>488</v>
      </c>
      <c r="S21" s="68">
        <v>446</v>
      </c>
      <c r="T21" s="68">
        <v>498</v>
      </c>
      <c r="U21" s="69">
        <v>1913</v>
      </c>
    </row>
    <row r="22" spans="1:22" ht="12.75" customHeight="1" x14ac:dyDescent="0.4">
      <c r="A22" s="86" t="s">
        <v>22</v>
      </c>
      <c r="B22" s="68">
        <v>129</v>
      </c>
      <c r="C22" s="68">
        <v>139</v>
      </c>
      <c r="D22" s="68">
        <v>148</v>
      </c>
      <c r="E22" s="68">
        <v>179</v>
      </c>
      <c r="F22" s="69">
        <v>595</v>
      </c>
      <c r="G22" s="68">
        <v>122</v>
      </c>
      <c r="H22" s="68">
        <v>136</v>
      </c>
      <c r="I22" s="68">
        <v>148</v>
      </c>
      <c r="J22" s="68">
        <v>171</v>
      </c>
      <c r="K22" s="69">
        <v>576</v>
      </c>
      <c r="L22" s="68">
        <v>144</v>
      </c>
      <c r="M22" s="68">
        <v>125</v>
      </c>
      <c r="N22" s="68">
        <v>136</v>
      </c>
      <c r="O22" s="68">
        <v>152</v>
      </c>
      <c r="P22" s="69">
        <v>557</v>
      </c>
      <c r="Q22" s="68">
        <v>111</v>
      </c>
      <c r="R22" s="68">
        <v>133</v>
      </c>
      <c r="S22" s="68">
        <v>136</v>
      </c>
      <c r="T22" s="68">
        <v>164</v>
      </c>
      <c r="U22" s="69">
        <v>544</v>
      </c>
    </row>
    <row r="23" spans="1:22" ht="12.75" customHeight="1" x14ac:dyDescent="0.4">
      <c r="A23" s="86" t="s">
        <v>23</v>
      </c>
      <c r="B23" s="68">
        <v>128</v>
      </c>
      <c r="C23" s="68">
        <v>130</v>
      </c>
      <c r="D23" s="68">
        <v>126</v>
      </c>
      <c r="E23" s="68">
        <v>113</v>
      </c>
      <c r="F23" s="69">
        <v>497</v>
      </c>
      <c r="G23" s="68">
        <v>125</v>
      </c>
      <c r="H23" s="68">
        <v>127</v>
      </c>
      <c r="I23" s="68">
        <v>142</v>
      </c>
      <c r="J23" s="68">
        <v>151</v>
      </c>
      <c r="K23" s="69">
        <v>544</v>
      </c>
      <c r="L23" s="68">
        <v>145</v>
      </c>
      <c r="M23" s="68">
        <v>136</v>
      </c>
      <c r="N23" s="68">
        <v>139</v>
      </c>
      <c r="O23" s="68">
        <v>131</v>
      </c>
      <c r="P23" s="69">
        <v>551</v>
      </c>
      <c r="Q23" s="68">
        <v>173</v>
      </c>
      <c r="R23" s="68">
        <v>140</v>
      </c>
      <c r="S23" s="68">
        <v>228</v>
      </c>
      <c r="T23" s="68">
        <v>275</v>
      </c>
      <c r="U23" s="69">
        <v>816</v>
      </c>
    </row>
    <row r="24" spans="1:22" ht="12.75" customHeight="1" x14ac:dyDescent="0.4">
      <c r="A24" s="86" t="s">
        <v>24</v>
      </c>
      <c r="B24" s="68">
        <v>92</v>
      </c>
      <c r="C24" s="68">
        <v>79</v>
      </c>
      <c r="D24" s="68">
        <v>100</v>
      </c>
      <c r="E24" s="68">
        <v>140</v>
      </c>
      <c r="F24" s="69">
        <v>410</v>
      </c>
      <c r="G24" s="68">
        <v>130</v>
      </c>
      <c r="H24" s="68">
        <v>165</v>
      </c>
      <c r="I24" s="68">
        <v>188</v>
      </c>
      <c r="J24" s="68">
        <v>143</v>
      </c>
      <c r="K24" s="69">
        <v>627</v>
      </c>
      <c r="L24" s="68">
        <v>149</v>
      </c>
      <c r="M24" s="68">
        <v>183</v>
      </c>
      <c r="N24" s="68">
        <v>136</v>
      </c>
      <c r="O24" s="68">
        <v>139</v>
      </c>
      <c r="P24" s="69">
        <v>607</v>
      </c>
      <c r="Q24" s="68">
        <v>143</v>
      </c>
      <c r="R24" s="68">
        <v>50</v>
      </c>
      <c r="S24" s="68">
        <v>55</v>
      </c>
      <c r="T24" s="68">
        <v>73</v>
      </c>
      <c r="U24" s="69">
        <v>322</v>
      </c>
    </row>
    <row r="25" spans="1:22" ht="12.75" customHeight="1" x14ac:dyDescent="0.4">
      <c r="A25" s="72" t="s">
        <v>25</v>
      </c>
      <c r="B25" s="68">
        <v>11</v>
      </c>
      <c r="C25" s="68">
        <v>11</v>
      </c>
      <c r="D25" s="68">
        <v>11</v>
      </c>
      <c r="E25" s="68">
        <v>10</v>
      </c>
      <c r="F25" s="69">
        <v>43</v>
      </c>
      <c r="G25" s="68">
        <v>11</v>
      </c>
      <c r="H25" s="68">
        <v>8</v>
      </c>
      <c r="I25" s="68">
        <v>10</v>
      </c>
      <c r="J25" s="68">
        <v>10</v>
      </c>
      <c r="K25" s="69">
        <v>39</v>
      </c>
      <c r="L25" s="68">
        <v>9</v>
      </c>
      <c r="M25" s="68">
        <v>11</v>
      </c>
      <c r="N25" s="68">
        <v>10</v>
      </c>
      <c r="O25" s="68">
        <v>11</v>
      </c>
      <c r="P25" s="69">
        <v>41</v>
      </c>
      <c r="Q25" s="68">
        <v>9</v>
      </c>
      <c r="R25" s="68">
        <v>9</v>
      </c>
      <c r="S25" s="68">
        <v>8</v>
      </c>
      <c r="T25" s="68">
        <v>9</v>
      </c>
      <c r="U25" s="69">
        <v>34</v>
      </c>
    </row>
    <row r="26" spans="1:22" ht="12.75" customHeight="1" x14ac:dyDescent="0.4">
      <c r="A26" s="86" t="s">
        <v>26</v>
      </c>
      <c r="B26" s="68">
        <v>322</v>
      </c>
      <c r="C26" s="68">
        <v>330</v>
      </c>
      <c r="D26" s="68">
        <v>339</v>
      </c>
      <c r="E26" s="68">
        <v>322</v>
      </c>
      <c r="F26" s="69">
        <v>1314</v>
      </c>
      <c r="G26" s="68">
        <v>326</v>
      </c>
      <c r="H26" s="68">
        <v>338</v>
      </c>
      <c r="I26" s="68">
        <v>344</v>
      </c>
      <c r="J26" s="68">
        <v>379</v>
      </c>
      <c r="K26" s="69">
        <v>1387</v>
      </c>
      <c r="L26" s="68">
        <v>382</v>
      </c>
      <c r="M26" s="68">
        <v>339</v>
      </c>
      <c r="N26" s="68">
        <v>365</v>
      </c>
      <c r="O26" s="68">
        <v>310</v>
      </c>
      <c r="P26" s="69">
        <v>1396</v>
      </c>
      <c r="Q26" s="68">
        <v>271</v>
      </c>
      <c r="R26" s="68">
        <v>275</v>
      </c>
      <c r="S26" s="68">
        <v>288</v>
      </c>
      <c r="T26" s="68">
        <v>333</v>
      </c>
      <c r="U26" s="69">
        <v>1168</v>
      </c>
    </row>
    <row r="27" spans="1:22" ht="12.75" customHeight="1" x14ac:dyDescent="0.4">
      <c r="A27" s="86" t="s">
        <v>27</v>
      </c>
      <c r="B27" s="68">
        <v>688</v>
      </c>
      <c r="C27" s="68">
        <v>750</v>
      </c>
      <c r="D27" s="68">
        <v>742</v>
      </c>
      <c r="E27" s="68">
        <v>688</v>
      </c>
      <c r="F27" s="69">
        <v>2868</v>
      </c>
      <c r="G27" s="68">
        <v>707</v>
      </c>
      <c r="H27" s="68">
        <v>728</v>
      </c>
      <c r="I27" s="68">
        <v>734</v>
      </c>
      <c r="J27" s="68">
        <v>798</v>
      </c>
      <c r="K27" s="69">
        <v>2967</v>
      </c>
      <c r="L27" s="68">
        <v>829</v>
      </c>
      <c r="M27" s="68">
        <v>829</v>
      </c>
      <c r="N27" s="68">
        <v>745</v>
      </c>
      <c r="O27" s="68">
        <v>710</v>
      </c>
      <c r="P27" s="69">
        <v>3114</v>
      </c>
      <c r="Q27" s="68">
        <v>703</v>
      </c>
      <c r="R27" s="68">
        <v>575</v>
      </c>
      <c r="S27" s="68">
        <v>696</v>
      </c>
      <c r="T27" s="68">
        <v>803</v>
      </c>
      <c r="U27" s="69">
        <v>2777</v>
      </c>
    </row>
    <row r="28" spans="1:22" ht="12.6" customHeight="1" x14ac:dyDescent="0.4">
      <c r="A28" s="72" t="s">
        <v>28</v>
      </c>
      <c r="B28" s="68">
        <v>3515</v>
      </c>
      <c r="C28" s="68">
        <v>2940</v>
      </c>
      <c r="D28" s="68">
        <v>3088</v>
      </c>
      <c r="E28" s="68">
        <v>3073</v>
      </c>
      <c r="F28" s="69">
        <v>12617</v>
      </c>
      <c r="G28" s="68">
        <v>2829</v>
      </c>
      <c r="H28" s="68">
        <v>2871</v>
      </c>
      <c r="I28" s="68">
        <v>3045</v>
      </c>
      <c r="J28" s="68">
        <v>3112</v>
      </c>
      <c r="K28" s="69">
        <v>11856</v>
      </c>
      <c r="L28" s="68">
        <v>3143</v>
      </c>
      <c r="M28" s="68">
        <v>2897</v>
      </c>
      <c r="N28" s="68">
        <v>3072</v>
      </c>
      <c r="O28" s="68">
        <v>2808</v>
      </c>
      <c r="P28" s="69">
        <v>11921</v>
      </c>
      <c r="Q28" s="68">
        <v>3092</v>
      </c>
      <c r="R28" s="68">
        <v>1948</v>
      </c>
      <c r="S28" s="68">
        <v>2070</v>
      </c>
      <c r="T28" s="68">
        <v>2312</v>
      </c>
      <c r="U28" s="69">
        <v>9422</v>
      </c>
    </row>
    <row r="29" spans="1:22" ht="12.75" customHeight="1" x14ac:dyDescent="0.4">
      <c r="A29" s="86" t="s">
        <v>1</v>
      </c>
      <c r="B29" s="68">
        <v>1075</v>
      </c>
      <c r="C29" s="68">
        <v>1048</v>
      </c>
      <c r="D29" s="68">
        <v>1159</v>
      </c>
      <c r="E29" s="68">
        <v>1097</v>
      </c>
      <c r="F29" s="69">
        <v>4380</v>
      </c>
      <c r="G29" s="68">
        <v>1066</v>
      </c>
      <c r="H29" s="68">
        <v>966</v>
      </c>
      <c r="I29" s="68">
        <v>1097</v>
      </c>
      <c r="J29" s="68">
        <v>1106</v>
      </c>
      <c r="K29" s="69">
        <v>4234</v>
      </c>
      <c r="L29" s="68">
        <v>1072</v>
      </c>
      <c r="M29" s="68">
        <v>1022</v>
      </c>
      <c r="N29" s="68">
        <v>1146</v>
      </c>
      <c r="O29" s="68">
        <v>1089</v>
      </c>
      <c r="P29" s="69">
        <v>4329</v>
      </c>
      <c r="Q29" s="68">
        <v>959</v>
      </c>
      <c r="R29" s="68">
        <v>685</v>
      </c>
      <c r="S29" s="68">
        <v>986</v>
      </c>
      <c r="T29" s="68">
        <v>1028</v>
      </c>
      <c r="U29" s="69">
        <v>3658</v>
      </c>
    </row>
    <row r="30" spans="1:22" ht="12.75" customHeight="1" x14ac:dyDescent="0.4">
      <c r="A30" s="86" t="s">
        <v>0</v>
      </c>
      <c r="B30" s="68">
        <v>43</v>
      </c>
      <c r="C30" s="68">
        <v>20</v>
      </c>
      <c r="D30" s="68">
        <v>5</v>
      </c>
      <c r="E30" s="68">
        <v>7</v>
      </c>
      <c r="F30" s="69">
        <v>75</v>
      </c>
      <c r="G30" s="68">
        <v>6</v>
      </c>
      <c r="H30" s="68">
        <v>3</v>
      </c>
      <c r="I30" s="68">
        <v>4</v>
      </c>
      <c r="J30" s="68">
        <v>4</v>
      </c>
      <c r="K30" s="69">
        <v>18</v>
      </c>
      <c r="L30" s="68">
        <v>2</v>
      </c>
      <c r="M30" s="68">
        <v>1</v>
      </c>
      <c r="N30" s="68">
        <v>2</v>
      </c>
      <c r="O30" s="68">
        <v>1</v>
      </c>
      <c r="P30" s="69">
        <v>6</v>
      </c>
      <c r="Q30" s="68">
        <v>1</v>
      </c>
      <c r="R30" s="68">
        <v>1</v>
      </c>
      <c r="S30" s="68">
        <v>2</v>
      </c>
      <c r="T30" s="68">
        <v>2</v>
      </c>
      <c r="U30" s="69">
        <v>5</v>
      </c>
    </row>
    <row r="31" spans="1:22" ht="12.6" customHeight="1" x14ac:dyDescent="0.4">
      <c r="A31" s="95" t="s">
        <v>18</v>
      </c>
      <c r="B31" s="93">
        <v>6494</v>
      </c>
      <c r="C31" s="93">
        <v>5954</v>
      </c>
      <c r="D31" s="93">
        <v>6203</v>
      </c>
      <c r="E31" s="93">
        <v>6138</v>
      </c>
      <c r="F31" s="88">
        <v>24789</v>
      </c>
      <c r="G31" s="93">
        <v>5790</v>
      </c>
      <c r="H31" s="93">
        <v>5814</v>
      </c>
      <c r="I31" s="93">
        <v>6196</v>
      </c>
      <c r="J31" s="93">
        <v>6375</v>
      </c>
      <c r="K31" s="88">
        <v>24175</v>
      </c>
      <c r="L31" s="93">
        <v>6421</v>
      </c>
      <c r="M31" s="93">
        <v>6048</v>
      </c>
      <c r="N31" s="93">
        <v>6270</v>
      </c>
      <c r="O31" s="93">
        <v>5872</v>
      </c>
      <c r="P31" s="88">
        <v>24610</v>
      </c>
      <c r="Q31" s="93">
        <v>5943</v>
      </c>
      <c r="R31" s="93">
        <v>4304</v>
      </c>
      <c r="S31" s="93">
        <v>4916</v>
      </c>
      <c r="T31" s="93">
        <v>5496</v>
      </c>
      <c r="U31" s="88">
        <v>20660</v>
      </c>
    </row>
    <row r="32" spans="1:22" ht="12.95" customHeight="1" x14ac:dyDescent="0.4">
      <c r="A32" s="78"/>
      <c r="B32" s="78"/>
      <c r="C32" s="40"/>
      <c r="D32" s="40"/>
      <c r="E32" s="40"/>
      <c r="F32" s="40"/>
      <c r="G32" s="40"/>
      <c r="H32" s="62"/>
      <c r="I32" s="62"/>
      <c r="J32" s="62"/>
      <c r="K32" s="62"/>
      <c r="L32" s="62"/>
      <c r="M32" s="62"/>
      <c r="N32" s="62"/>
      <c r="O32" s="62"/>
      <c r="P32" s="62"/>
      <c r="Q32" s="62"/>
      <c r="R32" s="62"/>
      <c r="S32" s="62"/>
      <c r="T32" s="62"/>
      <c r="U32" s="62"/>
      <c r="V32" s="62"/>
    </row>
    <row r="33" spans="1:22" ht="12.75" customHeight="1" x14ac:dyDescent="0.4">
      <c r="A33" s="78"/>
      <c r="B33" s="78"/>
      <c r="C33" s="44"/>
      <c r="D33" s="44"/>
      <c r="E33" s="44"/>
      <c r="F33" s="44"/>
      <c r="G33" s="44"/>
      <c r="H33" s="44"/>
      <c r="I33" s="77"/>
      <c r="J33" s="77"/>
      <c r="K33" s="77"/>
      <c r="L33" s="77"/>
      <c r="M33" s="77"/>
      <c r="N33" s="77"/>
      <c r="O33" s="77"/>
      <c r="P33" s="77"/>
      <c r="Q33" s="77"/>
      <c r="R33" s="77"/>
      <c r="S33" s="77"/>
      <c r="T33" s="77"/>
      <c r="U33" s="77"/>
      <c r="V33" s="77"/>
    </row>
    <row r="34" spans="1:22" ht="12.75" customHeight="1" x14ac:dyDescent="0.4">
      <c r="A34" s="85" t="s">
        <v>29</v>
      </c>
      <c r="B34" s="63" t="s">
        <v>110</v>
      </c>
      <c r="C34" s="63" t="s">
        <v>111</v>
      </c>
      <c r="D34" s="63" t="s">
        <v>112</v>
      </c>
      <c r="E34" s="63" t="s">
        <v>113</v>
      </c>
      <c r="F34" s="63" t="s">
        <v>114</v>
      </c>
      <c r="G34" s="64" t="s">
        <v>115</v>
      </c>
      <c r="H34" s="64" t="s">
        <v>116</v>
      </c>
      <c r="I34" s="64" t="s">
        <v>117</v>
      </c>
      <c r="J34" s="64" t="s">
        <v>118</v>
      </c>
      <c r="K34" s="63" t="s">
        <v>145</v>
      </c>
      <c r="L34" s="64" t="s">
        <v>120</v>
      </c>
      <c r="M34" s="64" t="s">
        <v>121</v>
      </c>
      <c r="N34" s="64" t="s">
        <v>122</v>
      </c>
      <c r="O34" s="64" t="s">
        <v>123</v>
      </c>
      <c r="P34" s="63" t="s">
        <v>146</v>
      </c>
      <c r="Q34" s="64" t="s">
        <v>125</v>
      </c>
      <c r="R34" s="64" t="s">
        <v>126</v>
      </c>
      <c r="S34" s="64" t="s">
        <v>127</v>
      </c>
      <c r="T34" s="64" t="s">
        <v>128</v>
      </c>
      <c r="U34" s="63" t="s">
        <v>147</v>
      </c>
    </row>
    <row r="35" spans="1:22" ht="20.100000000000001" customHeight="1" x14ac:dyDescent="0.45">
      <c r="A35" s="90" t="s">
        <v>37</v>
      </c>
      <c r="B35" s="40"/>
      <c r="C35" s="40"/>
      <c r="D35" s="40"/>
      <c r="E35" s="40"/>
      <c r="F35" s="40"/>
      <c r="G35" s="62"/>
      <c r="H35" s="62"/>
      <c r="I35" s="62"/>
      <c r="J35" s="62"/>
      <c r="K35" s="62"/>
      <c r="L35" s="62"/>
      <c r="M35" s="62"/>
      <c r="N35" s="62"/>
      <c r="O35" s="62"/>
      <c r="P35" s="62"/>
      <c r="Q35" s="62"/>
      <c r="R35" s="62"/>
      <c r="S35" s="62"/>
      <c r="T35" s="62"/>
      <c r="U35" s="62"/>
    </row>
    <row r="36" spans="1:22" ht="12.75" customHeight="1" x14ac:dyDescent="0.4">
      <c r="A36" s="72" t="s">
        <v>33</v>
      </c>
      <c r="B36" s="68">
        <v>789</v>
      </c>
      <c r="C36" s="68">
        <v>903</v>
      </c>
      <c r="D36" s="68">
        <v>938</v>
      </c>
      <c r="E36" s="68">
        <v>1001</v>
      </c>
      <c r="F36" s="69">
        <v>3632</v>
      </c>
      <c r="G36" s="68">
        <v>1021</v>
      </c>
      <c r="H36" s="68">
        <v>955</v>
      </c>
      <c r="I36" s="68">
        <v>991</v>
      </c>
      <c r="J36" s="68">
        <v>986</v>
      </c>
      <c r="K36" s="69">
        <v>3952</v>
      </c>
      <c r="L36" s="68">
        <v>953</v>
      </c>
      <c r="M36" s="68">
        <v>998</v>
      </c>
      <c r="N36" s="68">
        <v>992</v>
      </c>
      <c r="O36" s="68">
        <v>1034</v>
      </c>
      <c r="P36" s="69">
        <v>3976</v>
      </c>
      <c r="Q36" s="68">
        <v>917</v>
      </c>
      <c r="R36" s="68">
        <v>759</v>
      </c>
      <c r="S36" s="68">
        <v>900</v>
      </c>
      <c r="T36" s="68">
        <v>871</v>
      </c>
      <c r="U36" s="69">
        <v>3447</v>
      </c>
    </row>
    <row r="37" spans="1:22" ht="12.75" customHeight="1" x14ac:dyDescent="0.4">
      <c r="A37" s="72" t="s">
        <v>71</v>
      </c>
      <c r="B37" s="68">
        <v>40</v>
      </c>
      <c r="C37" s="68">
        <v>37</v>
      </c>
      <c r="D37" s="68">
        <v>51</v>
      </c>
      <c r="E37" s="68">
        <v>52</v>
      </c>
      <c r="F37" s="69">
        <v>180</v>
      </c>
      <c r="G37" s="68">
        <v>41</v>
      </c>
      <c r="H37" s="68">
        <v>34</v>
      </c>
      <c r="I37" s="68">
        <v>46</v>
      </c>
      <c r="J37" s="68">
        <v>55</v>
      </c>
      <c r="K37" s="69">
        <v>175</v>
      </c>
      <c r="L37" s="68">
        <v>45</v>
      </c>
      <c r="M37" s="68">
        <v>66</v>
      </c>
      <c r="N37" s="68">
        <v>64</v>
      </c>
      <c r="O37" s="68">
        <v>76</v>
      </c>
      <c r="P37" s="69">
        <v>251</v>
      </c>
      <c r="Q37" s="68">
        <v>62</v>
      </c>
      <c r="R37" s="68">
        <v>55</v>
      </c>
      <c r="S37" s="68">
        <v>67</v>
      </c>
      <c r="T37" s="68">
        <v>67</v>
      </c>
      <c r="U37" s="69">
        <v>251</v>
      </c>
    </row>
    <row r="38" spans="1:22" ht="12.75" customHeight="1" x14ac:dyDescent="0.4">
      <c r="A38" s="72" t="s">
        <v>82</v>
      </c>
      <c r="B38" s="68">
        <v>2325</v>
      </c>
      <c r="C38" s="68">
        <v>2289</v>
      </c>
      <c r="D38" s="68">
        <v>2264</v>
      </c>
      <c r="E38" s="68">
        <v>2376</v>
      </c>
      <c r="F38" s="69">
        <v>9254</v>
      </c>
      <c r="G38" s="68">
        <v>2468</v>
      </c>
      <c r="H38" s="68">
        <v>2501</v>
      </c>
      <c r="I38" s="68">
        <v>2308</v>
      </c>
      <c r="J38" s="68">
        <v>2403</v>
      </c>
      <c r="K38" s="69">
        <v>9681</v>
      </c>
      <c r="L38" s="68">
        <v>2622</v>
      </c>
      <c r="M38" s="68">
        <v>2300</v>
      </c>
      <c r="N38" s="68">
        <v>2218</v>
      </c>
      <c r="O38" s="68">
        <v>2233</v>
      </c>
      <c r="P38" s="69">
        <v>9373</v>
      </c>
      <c r="Q38" s="68">
        <v>2125</v>
      </c>
      <c r="R38" s="68">
        <v>1466</v>
      </c>
      <c r="S38" s="68">
        <v>1716</v>
      </c>
      <c r="T38" s="68">
        <v>1865</v>
      </c>
      <c r="U38" s="69">
        <v>7172</v>
      </c>
    </row>
    <row r="39" spans="1:22" ht="12.75" customHeight="1" x14ac:dyDescent="0.4">
      <c r="A39" s="72" t="s">
        <v>35</v>
      </c>
      <c r="B39" s="68">
        <v>52</v>
      </c>
      <c r="C39" s="68">
        <v>43</v>
      </c>
      <c r="D39" s="68">
        <v>70</v>
      </c>
      <c r="E39" s="68">
        <v>88</v>
      </c>
      <c r="F39" s="69">
        <v>253</v>
      </c>
      <c r="G39" s="68">
        <v>36</v>
      </c>
      <c r="H39" s="68">
        <v>66</v>
      </c>
      <c r="I39" s="68">
        <v>66</v>
      </c>
      <c r="J39" s="68">
        <v>63</v>
      </c>
      <c r="K39" s="69">
        <v>230</v>
      </c>
      <c r="L39" s="68">
        <v>74</v>
      </c>
      <c r="M39" s="68">
        <v>46</v>
      </c>
      <c r="N39" s="68">
        <v>57</v>
      </c>
      <c r="O39" s="68">
        <v>71</v>
      </c>
      <c r="P39" s="69">
        <v>248</v>
      </c>
      <c r="Q39" s="68">
        <v>74</v>
      </c>
      <c r="R39" s="68">
        <v>54</v>
      </c>
      <c r="S39" s="68">
        <v>60</v>
      </c>
      <c r="T39" s="68">
        <v>71</v>
      </c>
      <c r="U39" s="69">
        <v>259</v>
      </c>
    </row>
    <row r="40" spans="1:22" ht="12.75" customHeight="1" x14ac:dyDescent="0.4">
      <c r="A40" s="72" t="s">
        <v>72</v>
      </c>
      <c r="B40" s="68">
        <v>632</v>
      </c>
      <c r="C40" s="68">
        <v>568</v>
      </c>
      <c r="D40" s="68">
        <v>521</v>
      </c>
      <c r="E40" s="68">
        <v>549</v>
      </c>
      <c r="F40" s="69">
        <v>2270</v>
      </c>
      <c r="G40" s="68">
        <v>511</v>
      </c>
      <c r="H40" s="68">
        <v>494</v>
      </c>
      <c r="I40" s="68">
        <v>560</v>
      </c>
      <c r="J40" s="68">
        <v>548</v>
      </c>
      <c r="K40" s="69">
        <v>2113</v>
      </c>
      <c r="L40" s="68">
        <v>525</v>
      </c>
      <c r="M40" s="68">
        <v>454</v>
      </c>
      <c r="N40" s="68">
        <v>507</v>
      </c>
      <c r="O40" s="68">
        <v>472</v>
      </c>
      <c r="P40" s="69">
        <v>1959</v>
      </c>
      <c r="Q40" s="68">
        <v>552</v>
      </c>
      <c r="R40" s="68">
        <v>335</v>
      </c>
      <c r="S40" s="68">
        <v>386</v>
      </c>
      <c r="T40" s="68">
        <v>333</v>
      </c>
      <c r="U40" s="69">
        <v>1606</v>
      </c>
    </row>
    <row r="41" spans="1:22" ht="12.75" customHeight="1" x14ac:dyDescent="0.4">
      <c r="A41" s="72" t="s">
        <v>36</v>
      </c>
      <c r="B41" s="68">
        <v>974</v>
      </c>
      <c r="C41" s="68">
        <v>917</v>
      </c>
      <c r="D41" s="68">
        <v>880</v>
      </c>
      <c r="E41" s="68">
        <v>975</v>
      </c>
      <c r="F41" s="69">
        <v>3746</v>
      </c>
      <c r="G41" s="68">
        <v>1047</v>
      </c>
      <c r="H41" s="68">
        <v>933</v>
      </c>
      <c r="I41" s="68">
        <v>1048</v>
      </c>
      <c r="J41" s="68">
        <v>1139</v>
      </c>
      <c r="K41" s="69">
        <v>4167</v>
      </c>
      <c r="L41" s="68">
        <v>1075</v>
      </c>
      <c r="M41" s="68">
        <v>1018</v>
      </c>
      <c r="N41" s="68">
        <v>1087</v>
      </c>
      <c r="O41" s="68">
        <v>1201</v>
      </c>
      <c r="P41" s="69">
        <v>4382</v>
      </c>
      <c r="Q41" s="68">
        <v>1112</v>
      </c>
      <c r="R41" s="68">
        <v>852</v>
      </c>
      <c r="S41" s="68">
        <v>1013</v>
      </c>
      <c r="T41" s="68">
        <v>1161</v>
      </c>
      <c r="U41" s="69">
        <v>4138</v>
      </c>
    </row>
    <row r="42" spans="1:22" ht="12.6" customHeight="1" x14ac:dyDescent="0.4">
      <c r="A42" s="72" t="s">
        <v>34</v>
      </c>
      <c r="B42" s="68">
        <v>61</v>
      </c>
      <c r="C42" s="68">
        <v>75</v>
      </c>
      <c r="D42" s="68">
        <v>83</v>
      </c>
      <c r="E42" s="68">
        <v>99</v>
      </c>
      <c r="F42" s="69">
        <v>317</v>
      </c>
      <c r="G42" s="68">
        <v>69</v>
      </c>
      <c r="H42" s="68">
        <v>62</v>
      </c>
      <c r="I42" s="68">
        <v>73</v>
      </c>
      <c r="J42" s="68">
        <v>70</v>
      </c>
      <c r="K42" s="69">
        <v>274</v>
      </c>
      <c r="L42" s="68">
        <v>80</v>
      </c>
      <c r="M42" s="68">
        <v>56</v>
      </c>
      <c r="N42" s="68">
        <v>81</v>
      </c>
      <c r="O42" s="68">
        <v>80</v>
      </c>
      <c r="P42" s="69">
        <v>296</v>
      </c>
      <c r="Q42" s="68">
        <v>77</v>
      </c>
      <c r="R42" s="68">
        <v>40</v>
      </c>
      <c r="S42" s="68">
        <v>42</v>
      </c>
      <c r="T42" s="68">
        <v>45</v>
      </c>
      <c r="U42" s="69">
        <v>204</v>
      </c>
    </row>
    <row r="43" spans="1:22" x14ac:dyDescent="0.4">
      <c r="A43" s="72" t="s">
        <v>73</v>
      </c>
      <c r="B43" s="68">
        <v>169</v>
      </c>
      <c r="C43" s="68">
        <v>201</v>
      </c>
      <c r="D43" s="68">
        <v>184</v>
      </c>
      <c r="E43" s="68">
        <v>208</v>
      </c>
      <c r="F43" s="69">
        <v>763</v>
      </c>
      <c r="G43" s="68">
        <v>200</v>
      </c>
      <c r="H43" s="68">
        <v>236</v>
      </c>
      <c r="I43" s="68">
        <v>216</v>
      </c>
      <c r="J43" s="68">
        <v>194</v>
      </c>
      <c r="K43" s="69">
        <v>847</v>
      </c>
      <c r="L43" s="68">
        <v>197</v>
      </c>
      <c r="M43" s="68">
        <v>228</v>
      </c>
      <c r="N43" s="68">
        <v>187</v>
      </c>
      <c r="O43" s="68">
        <v>168</v>
      </c>
      <c r="P43" s="69">
        <v>780</v>
      </c>
      <c r="Q43" s="68">
        <v>180</v>
      </c>
      <c r="R43" s="68">
        <v>225</v>
      </c>
      <c r="S43" s="68">
        <v>173</v>
      </c>
      <c r="T43" s="68">
        <v>277</v>
      </c>
      <c r="U43" s="69">
        <v>855</v>
      </c>
    </row>
    <row r="44" spans="1:22" x14ac:dyDescent="0.4">
      <c r="A44" s="72" t="s">
        <v>85</v>
      </c>
      <c r="B44" s="68">
        <v>4</v>
      </c>
      <c r="C44" s="68">
        <v>1</v>
      </c>
      <c r="D44" s="68">
        <v>1</v>
      </c>
      <c r="E44" s="68">
        <v>4</v>
      </c>
      <c r="F44" s="69">
        <v>11</v>
      </c>
      <c r="G44" s="68">
        <v>5</v>
      </c>
      <c r="H44" s="68">
        <v>3</v>
      </c>
      <c r="I44" s="68">
        <v>3</v>
      </c>
      <c r="J44" s="68">
        <v>8</v>
      </c>
      <c r="K44" s="69">
        <v>18</v>
      </c>
      <c r="L44" s="68">
        <v>5</v>
      </c>
      <c r="M44" s="68">
        <v>2</v>
      </c>
      <c r="N44" s="68">
        <v>2</v>
      </c>
      <c r="O44" s="68">
        <v>5</v>
      </c>
      <c r="P44" s="69">
        <v>15</v>
      </c>
      <c r="Q44" s="68">
        <v>5</v>
      </c>
      <c r="R44" s="68">
        <v>0</v>
      </c>
      <c r="S44" s="68">
        <v>1</v>
      </c>
      <c r="T44" s="68">
        <v>0</v>
      </c>
      <c r="U44" s="69">
        <v>7</v>
      </c>
    </row>
    <row r="45" spans="1:22" ht="12.75" customHeight="1" x14ac:dyDescent="0.4">
      <c r="A45" s="94" t="s">
        <v>17</v>
      </c>
      <c r="B45" s="74">
        <v>5047</v>
      </c>
      <c r="C45" s="74">
        <v>5034</v>
      </c>
      <c r="D45" s="74">
        <v>4992</v>
      </c>
      <c r="E45" s="74">
        <v>5352</v>
      </c>
      <c r="F45" s="87">
        <v>20425</v>
      </c>
      <c r="G45" s="74">
        <v>5398</v>
      </c>
      <c r="H45" s="74">
        <v>5283</v>
      </c>
      <c r="I45" s="74">
        <v>5311</v>
      </c>
      <c r="J45" s="74">
        <v>5465</v>
      </c>
      <c r="K45" s="87">
        <v>21457</v>
      </c>
      <c r="L45" s="74">
        <v>5577</v>
      </c>
      <c r="M45" s="74">
        <v>5169</v>
      </c>
      <c r="N45" s="74">
        <v>5194</v>
      </c>
      <c r="O45" s="74">
        <v>5341</v>
      </c>
      <c r="P45" s="87">
        <v>21280</v>
      </c>
      <c r="Q45" s="74">
        <v>5104</v>
      </c>
      <c r="R45" s="74">
        <v>3787</v>
      </c>
      <c r="S45" s="74">
        <v>4357</v>
      </c>
      <c r="T45" s="74">
        <v>4691</v>
      </c>
      <c r="U45" s="87">
        <v>17939</v>
      </c>
    </row>
    <row r="46" spans="1:22" ht="12.75" customHeight="1" x14ac:dyDescent="0.4">
      <c r="A46" s="80"/>
      <c r="B46" s="40"/>
      <c r="C46" s="40"/>
      <c r="D46" s="40"/>
      <c r="E46" s="40"/>
      <c r="F46" s="40"/>
      <c r="G46" s="40"/>
      <c r="H46" s="40"/>
      <c r="I46" s="40"/>
      <c r="J46" s="40"/>
      <c r="K46" s="40"/>
      <c r="L46" s="40"/>
      <c r="M46" s="40"/>
      <c r="N46" s="40"/>
      <c r="O46" s="40"/>
      <c r="P46" s="40"/>
      <c r="Q46" s="40"/>
      <c r="R46" s="40"/>
      <c r="S46" s="40"/>
      <c r="T46" s="40"/>
      <c r="U46" s="40"/>
    </row>
    <row r="47" spans="1:22" ht="20.100000000000001" customHeight="1" x14ac:dyDescent="0.45">
      <c r="A47" s="91" t="s">
        <v>32</v>
      </c>
      <c r="B47" s="88"/>
      <c r="C47" s="88"/>
      <c r="D47" s="88"/>
      <c r="E47" s="88"/>
      <c r="F47" s="40"/>
      <c r="G47" s="88"/>
      <c r="H47" s="88"/>
      <c r="I47" s="88"/>
      <c r="J47" s="88"/>
      <c r="K47" s="40"/>
      <c r="L47" s="88"/>
      <c r="M47" s="88"/>
      <c r="N47" s="88"/>
      <c r="O47" s="88"/>
      <c r="P47" s="40"/>
      <c r="Q47" s="88"/>
      <c r="R47" s="88"/>
      <c r="S47" s="88"/>
      <c r="T47" s="88"/>
      <c r="U47" s="40"/>
    </row>
    <row r="48" spans="1:22" ht="12.75" customHeight="1" x14ac:dyDescent="0.4">
      <c r="A48" s="72" t="s">
        <v>33</v>
      </c>
      <c r="B48" s="68">
        <v>1690</v>
      </c>
      <c r="C48" s="68">
        <v>1603</v>
      </c>
      <c r="D48" s="68">
        <v>1670</v>
      </c>
      <c r="E48" s="68">
        <v>1541</v>
      </c>
      <c r="F48" s="69">
        <v>6504</v>
      </c>
      <c r="G48" s="68">
        <v>1570</v>
      </c>
      <c r="H48" s="68">
        <v>1503</v>
      </c>
      <c r="I48" s="68">
        <v>1713</v>
      </c>
      <c r="J48" s="68">
        <v>1773</v>
      </c>
      <c r="K48" s="69">
        <v>6559</v>
      </c>
      <c r="L48" s="68">
        <v>1750</v>
      </c>
      <c r="M48" s="68">
        <v>1537</v>
      </c>
      <c r="N48" s="68">
        <v>1693</v>
      </c>
      <c r="O48" s="68">
        <v>1546</v>
      </c>
      <c r="P48" s="69">
        <v>6526</v>
      </c>
      <c r="Q48" s="68">
        <v>1580</v>
      </c>
      <c r="R48" s="68">
        <v>1221</v>
      </c>
      <c r="S48" s="68">
        <v>1333</v>
      </c>
      <c r="T48" s="68">
        <v>1404</v>
      </c>
      <c r="U48" s="69">
        <v>5539</v>
      </c>
    </row>
    <row r="49" spans="1:21" ht="12.75" customHeight="1" x14ac:dyDescent="0.4">
      <c r="A49" s="72" t="s">
        <v>71</v>
      </c>
      <c r="B49" s="68">
        <v>72</v>
      </c>
      <c r="C49" s="68">
        <v>82</v>
      </c>
      <c r="D49" s="68">
        <v>67</v>
      </c>
      <c r="E49" s="68">
        <v>72</v>
      </c>
      <c r="F49" s="69">
        <v>293</v>
      </c>
      <c r="G49" s="68">
        <v>95</v>
      </c>
      <c r="H49" s="68">
        <v>108</v>
      </c>
      <c r="I49" s="68">
        <v>137</v>
      </c>
      <c r="J49" s="68">
        <v>109</v>
      </c>
      <c r="K49" s="69">
        <v>448</v>
      </c>
      <c r="L49" s="68">
        <v>110</v>
      </c>
      <c r="M49" s="68">
        <v>84</v>
      </c>
      <c r="N49" s="68">
        <v>111</v>
      </c>
      <c r="O49" s="68">
        <v>104</v>
      </c>
      <c r="P49" s="69">
        <v>409</v>
      </c>
      <c r="Q49" s="68">
        <v>99</v>
      </c>
      <c r="R49" s="68">
        <v>50</v>
      </c>
      <c r="S49" s="68">
        <v>92</v>
      </c>
      <c r="T49" s="68">
        <v>87</v>
      </c>
      <c r="U49" s="69">
        <v>329</v>
      </c>
    </row>
    <row r="50" spans="1:21" ht="12.75" customHeight="1" x14ac:dyDescent="0.4">
      <c r="A50" s="72" t="s">
        <v>82</v>
      </c>
      <c r="B50" s="68">
        <v>2904</v>
      </c>
      <c r="C50" s="68">
        <v>2523</v>
      </c>
      <c r="D50" s="68">
        <v>2619</v>
      </c>
      <c r="E50" s="68">
        <v>2900</v>
      </c>
      <c r="F50" s="69">
        <v>10947</v>
      </c>
      <c r="G50" s="68">
        <v>2564</v>
      </c>
      <c r="H50" s="68">
        <v>2699</v>
      </c>
      <c r="I50" s="68">
        <v>2686</v>
      </c>
      <c r="J50" s="68">
        <v>2850</v>
      </c>
      <c r="K50" s="69">
        <v>10799</v>
      </c>
      <c r="L50" s="68">
        <v>2848</v>
      </c>
      <c r="M50" s="68">
        <v>2722</v>
      </c>
      <c r="N50" s="68">
        <v>2623</v>
      </c>
      <c r="O50" s="68">
        <v>2599</v>
      </c>
      <c r="P50" s="69">
        <v>10791</v>
      </c>
      <c r="Q50" s="68">
        <v>2355</v>
      </c>
      <c r="R50" s="68">
        <v>1938</v>
      </c>
      <c r="S50" s="68">
        <v>2281</v>
      </c>
      <c r="T50" s="68">
        <v>2603</v>
      </c>
      <c r="U50" s="69">
        <v>9177</v>
      </c>
    </row>
    <row r="51" spans="1:21" ht="12.75" customHeight="1" x14ac:dyDescent="0.4">
      <c r="A51" s="72" t="s">
        <v>35</v>
      </c>
      <c r="B51" s="68">
        <v>68</v>
      </c>
      <c r="C51" s="68">
        <v>84</v>
      </c>
      <c r="D51" s="68">
        <v>61</v>
      </c>
      <c r="E51" s="68">
        <v>64</v>
      </c>
      <c r="F51" s="69">
        <v>278</v>
      </c>
      <c r="G51" s="68">
        <v>68</v>
      </c>
      <c r="H51" s="68">
        <v>66</v>
      </c>
      <c r="I51" s="68">
        <v>77</v>
      </c>
      <c r="J51" s="68">
        <v>67</v>
      </c>
      <c r="K51" s="69">
        <v>278</v>
      </c>
      <c r="L51" s="68">
        <v>79</v>
      </c>
      <c r="M51" s="68">
        <v>42</v>
      </c>
      <c r="N51" s="68">
        <v>73</v>
      </c>
      <c r="O51" s="68">
        <v>50</v>
      </c>
      <c r="P51" s="69">
        <v>243</v>
      </c>
      <c r="Q51" s="68">
        <v>75</v>
      </c>
      <c r="R51" s="68">
        <v>44</v>
      </c>
      <c r="S51" s="68">
        <v>47</v>
      </c>
      <c r="T51" s="68">
        <v>50</v>
      </c>
      <c r="U51" s="69">
        <v>216</v>
      </c>
    </row>
    <row r="52" spans="1:21" ht="12.75" customHeight="1" x14ac:dyDescent="0.4">
      <c r="A52" s="72" t="s">
        <v>72</v>
      </c>
      <c r="B52" s="68">
        <v>347</v>
      </c>
      <c r="C52" s="68">
        <v>318</v>
      </c>
      <c r="D52" s="68">
        <v>456</v>
      </c>
      <c r="E52" s="68">
        <v>283</v>
      </c>
      <c r="F52" s="69">
        <v>1404</v>
      </c>
      <c r="G52" s="68">
        <v>328</v>
      </c>
      <c r="H52" s="68">
        <v>274</v>
      </c>
      <c r="I52" s="68">
        <v>334</v>
      </c>
      <c r="J52" s="68">
        <v>335</v>
      </c>
      <c r="K52" s="69">
        <v>1271</v>
      </c>
      <c r="L52" s="68">
        <v>284</v>
      </c>
      <c r="M52" s="68">
        <v>234</v>
      </c>
      <c r="N52" s="68">
        <v>343</v>
      </c>
      <c r="O52" s="68">
        <v>290</v>
      </c>
      <c r="P52" s="69">
        <v>1151</v>
      </c>
      <c r="Q52" s="68">
        <v>364</v>
      </c>
      <c r="R52" s="68">
        <v>123</v>
      </c>
      <c r="S52" s="68">
        <v>166</v>
      </c>
      <c r="T52" s="68">
        <v>232</v>
      </c>
      <c r="U52" s="69">
        <v>884</v>
      </c>
    </row>
    <row r="53" spans="1:21" ht="12.75" customHeight="1" x14ac:dyDescent="0.4">
      <c r="A53" s="72" t="s">
        <v>36</v>
      </c>
      <c r="B53" s="68">
        <v>1165</v>
      </c>
      <c r="C53" s="68">
        <v>1092</v>
      </c>
      <c r="D53" s="68">
        <v>1061</v>
      </c>
      <c r="E53" s="68">
        <v>1027</v>
      </c>
      <c r="F53" s="69">
        <v>4345</v>
      </c>
      <c r="G53" s="68">
        <v>928</v>
      </c>
      <c r="H53" s="68">
        <v>944</v>
      </c>
      <c r="I53" s="68">
        <v>1003</v>
      </c>
      <c r="J53" s="68">
        <v>1001</v>
      </c>
      <c r="K53" s="69">
        <v>3876</v>
      </c>
      <c r="L53" s="68">
        <v>1056</v>
      </c>
      <c r="M53" s="68">
        <v>1145</v>
      </c>
      <c r="N53" s="68">
        <v>1190</v>
      </c>
      <c r="O53" s="68">
        <v>1035</v>
      </c>
      <c r="P53" s="69">
        <v>4425</v>
      </c>
      <c r="Q53" s="68">
        <v>1187</v>
      </c>
      <c r="R53" s="68">
        <v>728</v>
      </c>
      <c r="S53" s="68">
        <v>743</v>
      </c>
      <c r="T53" s="68">
        <v>818</v>
      </c>
      <c r="U53" s="69">
        <v>3475</v>
      </c>
    </row>
    <row r="54" spans="1:21" x14ac:dyDescent="0.4">
      <c r="A54" s="72" t="s">
        <v>34</v>
      </c>
      <c r="B54" s="68">
        <v>49</v>
      </c>
      <c r="C54" s="68">
        <v>49</v>
      </c>
      <c r="D54" s="68">
        <v>87</v>
      </c>
      <c r="E54" s="68">
        <v>60</v>
      </c>
      <c r="F54" s="69">
        <v>245</v>
      </c>
      <c r="G54" s="68">
        <v>51</v>
      </c>
      <c r="H54" s="68">
        <v>45</v>
      </c>
      <c r="I54" s="68">
        <v>68</v>
      </c>
      <c r="J54" s="68">
        <v>48</v>
      </c>
      <c r="K54" s="69">
        <v>212</v>
      </c>
      <c r="L54" s="68">
        <v>53</v>
      </c>
      <c r="M54" s="68">
        <v>61</v>
      </c>
      <c r="N54" s="68">
        <v>61</v>
      </c>
      <c r="O54" s="68">
        <v>65</v>
      </c>
      <c r="P54" s="69">
        <v>240</v>
      </c>
      <c r="Q54" s="68">
        <v>88</v>
      </c>
      <c r="R54" s="68">
        <v>43</v>
      </c>
      <c r="S54" s="68">
        <v>71</v>
      </c>
      <c r="T54" s="68">
        <v>101</v>
      </c>
      <c r="U54" s="69">
        <v>302</v>
      </c>
    </row>
    <row r="55" spans="1:21" x14ac:dyDescent="0.4">
      <c r="A55" s="72" t="s">
        <v>73</v>
      </c>
      <c r="B55" s="68">
        <v>198</v>
      </c>
      <c r="C55" s="68">
        <v>203</v>
      </c>
      <c r="D55" s="68">
        <v>181</v>
      </c>
      <c r="E55" s="68">
        <v>192</v>
      </c>
      <c r="F55" s="69">
        <v>775</v>
      </c>
      <c r="G55" s="68">
        <v>188</v>
      </c>
      <c r="H55" s="68">
        <v>175</v>
      </c>
      <c r="I55" s="68">
        <v>177</v>
      </c>
      <c r="J55" s="68">
        <v>193</v>
      </c>
      <c r="K55" s="69">
        <v>732</v>
      </c>
      <c r="L55" s="68">
        <v>242</v>
      </c>
      <c r="M55" s="68">
        <v>223</v>
      </c>
      <c r="N55" s="68">
        <v>177</v>
      </c>
      <c r="O55" s="68">
        <v>183</v>
      </c>
      <c r="P55" s="69">
        <v>825</v>
      </c>
      <c r="Q55" s="68">
        <v>195</v>
      </c>
      <c r="R55" s="68">
        <v>159</v>
      </c>
      <c r="S55" s="68">
        <v>183</v>
      </c>
      <c r="T55" s="68">
        <v>201</v>
      </c>
      <c r="U55" s="69">
        <v>738</v>
      </c>
    </row>
    <row r="56" spans="1:21" x14ac:dyDescent="0.4">
      <c r="A56" s="72" t="s">
        <v>85</v>
      </c>
      <c r="B56" s="68" t="s">
        <v>124</v>
      </c>
      <c r="C56" s="68" t="s">
        <v>124</v>
      </c>
      <c r="D56" s="68" t="s">
        <v>124</v>
      </c>
      <c r="E56" s="68" t="s">
        <v>124</v>
      </c>
      <c r="F56" s="69" t="s">
        <v>124</v>
      </c>
      <c r="G56" s="68" t="s">
        <v>124</v>
      </c>
      <c r="H56" s="68" t="s">
        <v>124</v>
      </c>
      <c r="I56" s="68" t="s">
        <v>124</v>
      </c>
      <c r="J56" s="68" t="s">
        <v>124</v>
      </c>
      <c r="K56" s="69" t="s">
        <v>124</v>
      </c>
      <c r="L56" s="68" t="s">
        <v>124</v>
      </c>
      <c r="M56" s="68" t="s">
        <v>124</v>
      </c>
      <c r="N56" s="68" t="s">
        <v>124</v>
      </c>
      <c r="O56" s="68" t="s">
        <v>124</v>
      </c>
      <c r="P56" s="69" t="s">
        <v>124</v>
      </c>
      <c r="Q56" s="68" t="s">
        <v>124</v>
      </c>
      <c r="R56" s="68" t="s">
        <v>124</v>
      </c>
      <c r="S56" s="68" t="s">
        <v>124</v>
      </c>
      <c r="T56" s="68" t="s">
        <v>124</v>
      </c>
      <c r="U56" s="69" t="s">
        <v>124</v>
      </c>
    </row>
    <row r="57" spans="1:21" ht="15" x14ac:dyDescent="0.4">
      <c r="A57" s="95" t="s">
        <v>18</v>
      </c>
      <c r="B57" s="93">
        <v>6494</v>
      </c>
      <c r="C57" s="93">
        <v>5954</v>
      </c>
      <c r="D57" s="93">
        <v>6203</v>
      </c>
      <c r="E57" s="93">
        <v>6138</v>
      </c>
      <c r="F57" s="96">
        <v>24789</v>
      </c>
      <c r="G57" s="93">
        <v>5790</v>
      </c>
      <c r="H57" s="93">
        <v>5814</v>
      </c>
      <c r="I57" s="93">
        <v>6196</v>
      </c>
      <c r="J57" s="93">
        <v>6375</v>
      </c>
      <c r="K57" s="96">
        <v>24175</v>
      </c>
      <c r="L57" s="93">
        <v>6421</v>
      </c>
      <c r="M57" s="93">
        <v>6048</v>
      </c>
      <c r="N57" s="93">
        <v>6270</v>
      </c>
      <c r="O57" s="93">
        <v>5872</v>
      </c>
      <c r="P57" s="96">
        <v>24610</v>
      </c>
      <c r="Q57" s="93">
        <v>5943</v>
      </c>
      <c r="R57" s="93">
        <v>4304</v>
      </c>
      <c r="S57" s="93">
        <v>4916</v>
      </c>
      <c r="T57" s="93">
        <v>5496</v>
      </c>
      <c r="U57" s="96">
        <v>20660</v>
      </c>
    </row>
    <row r="58" spans="1:21" ht="13.7" x14ac:dyDescent="0.4">
      <c r="A58" s="4"/>
      <c r="B58" s="4"/>
    </row>
    <row r="59" spans="1:21" ht="13.7" x14ac:dyDescent="0.4">
      <c r="A59" s="61" t="s">
        <v>84</v>
      </c>
    </row>
    <row r="60" spans="1:21" ht="13.7" x14ac:dyDescent="0.4">
      <c r="A60" s="62" t="s">
        <v>87</v>
      </c>
      <c r="B60" s="5"/>
    </row>
    <row r="61" spans="1:21" x14ac:dyDescent="0.4">
      <c r="A61" s="62" t="s">
        <v>83</v>
      </c>
    </row>
    <row r="62" spans="1:21" x14ac:dyDescent="0.4">
      <c r="A62" s="62" t="s">
        <v>142</v>
      </c>
    </row>
    <row r="63" spans="1:21" x14ac:dyDescent="0.4">
      <c r="A63" s="62"/>
    </row>
    <row r="64" spans="1:21" ht="13.7" x14ac:dyDescent="0.4">
      <c r="A64" s="60" t="s">
        <v>141</v>
      </c>
    </row>
  </sheetData>
  <phoneticPr fontId="0" type="noConversion"/>
  <hyperlinks>
    <hyperlink ref="A64" location="Title!A1" display="Return to Title and Contents" xr:uid="{00000000-0004-0000-13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17_x000D_&amp;1#&amp;"Calibri"&amp;10&amp;K000000OFFICIAL</oddFooter>
  </headerFooter>
  <tableParts count="2">
    <tablePart r:id="rId2"/>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pageSetUpPr fitToPage="1"/>
  </sheetPr>
  <dimension ref="A1:V64"/>
  <sheetViews>
    <sheetView showGridLines="0" zoomScaleNormal="100" workbookViewId="0"/>
  </sheetViews>
  <sheetFormatPr defaultColWidth="9.1171875" defaultRowHeight="12.7" x14ac:dyDescent="0.4"/>
  <cols>
    <col min="1" max="1" width="34.1171875" style="24" customWidth="1"/>
    <col min="2" max="6" width="10.1171875" style="24" customWidth="1"/>
    <col min="7" max="7" width="9.1171875" style="24"/>
    <col min="8" max="11" width="10.1171875" style="24" customWidth="1"/>
    <col min="12" max="12" width="9.1171875" style="24"/>
    <col min="13" max="16" width="10.1171875" style="24" customWidth="1"/>
    <col min="17" max="17" width="9.1171875" style="24"/>
    <col min="18" max="21" width="10.1171875" style="24" customWidth="1"/>
    <col min="22" max="16384" width="9.1171875" style="24"/>
  </cols>
  <sheetData>
    <row r="1" spans="1:22" s="10" customFormat="1" ht="17.7" x14ac:dyDescent="0.55000000000000004">
      <c r="A1" s="103" t="s">
        <v>88</v>
      </c>
      <c r="L1" s="105"/>
      <c r="Q1" s="105"/>
      <c r="U1" s="105" t="s">
        <v>128</v>
      </c>
    </row>
    <row r="2" spans="1:22" s="10" customFormat="1" ht="17.7" x14ac:dyDescent="0.55000000000000004">
      <c r="L2" s="105"/>
      <c r="Q2" s="105"/>
      <c r="U2" s="105" t="s">
        <v>152</v>
      </c>
    </row>
    <row r="3" spans="1:22" s="10" customFormat="1" ht="20.350000000000001" x14ac:dyDescent="0.55000000000000004">
      <c r="A3" s="104" t="s">
        <v>150</v>
      </c>
      <c r="B3" s="104"/>
      <c r="C3" s="104"/>
      <c r="D3" s="104"/>
      <c r="E3" s="104"/>
      <c r="F3" s="104"/>
      <c r="G3" s="104"/>
      <c r="H3" s="104"/>
      <c r="I3" s="104"/>
      <c r="J3" s="104"/>
      <c r="K3" s="104"/>
      <c r="L3" s="104"/>
      <c r="M3" s="104"/>
      <c r="N3" s="104"/>
      <c r="O3" s="104"/>
      <c r="P3" s="104"/>
      <c r="Q3" s="104"/>
      <c r="R3" s="104"/>
      <c r="S3" s="104"/>
      <c r="T3" s="104"/>
      <c r="U3" s="104"/>
      <c r="V3" s="104"/>
    </row>
    <row r="4" spans="1:22" ht="16.350000000000001" x14ac:dyDescent="0.5">
      <c r="A4" s="107" t="s">
        <v>12</v>
      </c>
    </row>
    <row r="5" spans="1:22" ht="12.75" customHeight="1" x14ac:dyDescent="0.4">
      <c r="C5" s="30"/>
      <c r="D5" s="30"/>
      <c r="E5" s="30"/>
      <c r="F5" s="30"/>
      <c r="G5" s="30"/>
      <c r="H5" s="41"/>
      <c r="I5" s="49"/>
      <c r="J5" s="49"/>
      <c r="K5" s="49"/>
      <c r="L5" s="49"/>
      <c r="M5" s="49"/>
      <c r="N5" s="49"/>
      <c r="O5" s="49"/>
      <c r="P5" s="49"/>
      <c r="Q5" s="49"/>
      <c r="R5" s="49"/>
      <c r="S5" s="49"/>
      <c r="T5" s="49"/>
      <c r="U5" s="49"/>
      <c r="V5" s="49"/>
    </row>
    <row r="6" spans="1:22" x14ac:dyDescent="0.4">
      <c r="A6" s="85" t="s">
        <v>29</v>
      </c>
      <c r="B6" s="63" t="s">
        <v>110</v>
      </c>
      <c r="C6" s="63" t="s">
        <v>111</v>
      </c>
      <c r="D6" s="63" t="s">
        <v>112</v>
      </c>
      <c r="E6" s="63" t="s">
        <v>113</v>
      </c>
      <c r="F6" s="63" t="s">
        <v>114</v>
      </c>
      <c r="G6" s="64" t="s">
        <v>115</v>
      </c>
      <c r="H6" s="64" t="s">
        <v>116</v>
      </c>
      <c r="I6" s="64" t="s">
        <v>117</v>
      </c>
      <c r="J6" s="64" t="s">
        <v>118</v>
      </c>
      <c r="K6" s="63" t="s">
        <v>145</v>
      </c>
      <c r="L6" s="64" t="s">
        <v>120</v>
      </c>
      <c r="M6" s="64" t="s">
        <v>121</v>
      </c>
      <c r="N6" s="64" t="s">
        <v>122</v>
      </c>
      <c r="O6" s="64" t="s">
        <v>123</v>
      </c>
      <c r="P6" s="63" t="s">
        <v>146</v>
      </c>
      <c r="Q6" s="64" t="s">
        <v>125</v>
      </c>
      <c r="R6" s="64" t="s">
        <v>126</v>
      </c>
      <c r="S6" s="64" t="s">
        <v>127</v>
      </c>
      <c r="T6" s="64" t="s">
        <v>128</v>
      </c>
      <c r="U6" s="63" t="s">
        <v>147</v>
      </c>
    </row>
    <row r="7" spans="1:22" ht="20.100000000000001" customHeight="1" x14ac:dyDescent="0.45">
      <c r="A7" s="89" t="s">
        <v>31</v>
      </c>
      <c r="B7" s="40"/>
      <c r="C7" s="40"/>
      <c r="D7" s="40"/>
      <c r="E7" s="40"/>
      <c r="F7" s="40"/>
      <c r="G7" s="62"/>
      <c r="H7" s="62"/>
      <c r="I7" s="62"/>
      <c r="J7" s="62"/>
      <c r="K7" s="62"/>
      <c r="L7" s="62"/>
      <c r="M7" s="62"/>
      <c r="N7" s="62"/>
      <c r="O7" s="62"/>
      <c r="P7" s="62"/>
      <c r="Q7" s="62"/>
      <c r="R7" s="62"/>
      <c r="S7" s="62"/>
      <c r="T7" s="62"/>
      <c r="U7" s="62"/>
    </row>
    <row r="8" spans="1:22" ht="12.75" customHeight="1" x14ac:dyDescent="0.4">
      <c r="A8" s="72" t="s">
        <v>21</v>
      </c>
      <c r="B8" s="68">
        <v>2205</v>
      </c>
      <c r="C8" s="68">
        <v>2222</v>
      </c>
      <c r="D8" s="68">
        <v>2430</v>
      </c>
      <c r="E8" s="68">
        <v>2651</v>
      </c>
      <c r="F8" s="69">
        <v>9507</v>
      </c>
      <c r="G8" s="68">
        <v>2307</v>
      </c>
      <c r="H8" s="68">
        <v>2289</v>
      </c>
      <c r="I8" s="68">
        <v>2284</v>
      </c>
      <c r="J8" s="68">
        <v>2611</v>
      </c>
      <c r="K8" s="69">
        <v>9490</v>
      </c>
      <c r="L8" s="68">
        <v>2533</v>
      </c>
      <c r="M8" s="68">
        <v>2253</v>
      </c>
      <c r="N8" s="68">
        <v>2559</v>
      </c>
      <c r="O8" s="68">
        <v>2763</v>
      </c>
      <c r="P8" s="69">
        <v>10109</v>
      </c>
      <c r="Q8" s="68">
        <v>2309</v>
      </c>
      <c r="R8" s="68">
        <v>2151</v>
      </c>
      <c r="S8" s="68">
        <v>2339</v>
      </c>
      <c r="T8" s="68">
        <v>2837</v>
      </c>
      <c r="U8" s="69">
        <v>9636</v>
      </c>
    </row>
    <row r="9" spans="1:22" ht="12.75" customHeight="1" x14ac:dyDescent="0.4">
      <c r="A9" s="72" t="s">
        <v>22</v>
      </c>
      <c r="B9" s="68">
        <v>572</v>
      </c>
      <c r="C9" s="68">
        <v>617</v>
      </c>
      <c r="D9" s="68">
        <v>706</v>
      </c>
      <c r="E9" s="68">
        <v>700</v>
      </c>
      <c r="F9" s="69">
        <v>2595</v>
      </c>
      <c r="G9" s="68">
        <v>575</v>
      </c>
      <c r="H9" s="68">
        <v>662</v>
      </c>
      <c r="I9" s="68">
        <v>707</v>
      </c>
      <c r="J9" s="68">
        <v>760</v>
      </c>
      <c r="K9" s="69">
        <v>2704</v>
      </c>
      <c r="L9" s="68">
        <v>662</v>
      </c>
      <c r="M9" s="68">
        <v>657</v>
      </c>
      <c r="N9" s="68">
        <v>723</v>
      </c>
      <c r="O9" s="68">
        <v>670</v>
      </c>
      <c r="P9" s="69">
        <v>2711</v>
      </c>
      <c r="Q9" s="68">
        <v>505</v>
      </c>
      <c r="R9" s="68">
        <v>404</v>
      </c>
      <c r="S9" s="68">
        <v>585</v>
      </c>
      <c r="T9" s="68">
        <v>631</v>
      </c>
      <c r="U9" s="69">
        <v>2124</v>
      </c>
    </row>
    <row r="10" spans="1:22" ht="12.75" customHeight="1" x14ac:dyDescent="0.4">
      <c r="A10" s="72" t="s">
        <v>23</v>
      </c>
      <c r="B10" s="68">
        <v>1299</v>
      </c>
      <c r="C10" s="68">
        <v>1373</v>
      </c>
      <c r="D10" s="68">
        <v>1315</v>
      </c>
      <c r="E10" s="68">
        <v>1305</v>
      </c>
      <c r="F10" s="69">
        <v>5292</v>
      </c>
      <c r="G10" s="68">
        <v>1305</v>
      </c>
      <c r="H10" s="68">
        <v>1387</v>
      </c>
      <c r="I10" s="68">
        <v>1327</v>
      </c>
      <c r="J10" s="68">
        <v>1353</v>
      </c>
      <c r="K10" s="69">
        <v>5373</v>
      </c>
      <c r="L10" s="68">
        <v>1375</v>
      </c>
      <c r="M10" s="68">
        <v>1295</v>
      </c>
      <c r="N10" s="68">
        <v>1205</v>
      </c>
      <c r="O10" s="68">
        <v>1135</v>
      </c>
      <c r="P10" s="69">
        <v>5010</v>
      </c>
      <c r="Q10" s="68">
        <v>1279</v>
      </c>
      <c r="R10" s="68">
        <v>936</v>
      </c>
      <c r="S10" s="68">
        <v>1179</v>
      </c>
      <c r="T10" s="68">
        <v>1493</v>
      </c>
      <c r="U10" s="69">
        <v>4888</v>
      </c>
    </row>
    <row r="11" spans="1:22" ht="12.75" customHeight="1" x14ac:dyDescent="0.4">
      <c r="A11" s="72" t="s">
        <v>24</v>
      </c>
      <c r="B11" s="68">
        <v>3471</v>
      </c>
      <c r="C11" s="68">
        <v>3744</v>
      </c>
      <c r="D11" s="68">
        <v>3947</v>
      </c>
      <c r="E11" s="68">
        <v>3864</v>
      </c>
      <c r="F11" s="69">
        <v>15027</v>
      </c>
      <c r="G11" s="68">
        <v>3418</v>
      </c>
      <c r="H11" s="68">
        <v>4651</v>
      </c>
      <c r="I11" s="68">
        <v>5310</v>
      </c>
      <c r="J11" s="68">
        <v>4266</v>
      </c>
      <c r="K11" s="69">
        <v>17645</v>
      </c>
      <c r="L11" s="68">
        <v>3310</v>
      </c>
      <c r="M11" s="68">
        <v>3688</v>
      </c>
      <c r="N11" s="68">
        <v>3074</v>
      </c>
      <c r="O11" s="68">
        <v>2900</v>
      </c>
      <c r="P11" s="69">
        <v>12972</v>
      </c>
      <c r="Q11" s="68">
        <v>2892</v>
      </c>
      <c r="R11" s="68">
        <v>1847</v>
      </c>
      <c r="S11" s="68">
        <v>2238</v>
      </c>
      <c r="T11" s="68">
        <v>2170</v>
      </c>
      <c r="U11" s="69">
        <v>9147</v>
      </c>
    </row>
    <row r="12" spans="1:22" ht="12.75" customHeight="1" x14ac:dyDescent="0.4">
      <c r="A12" s="72" t="s">
        <v>25</v>
      </c>
      <c r="B12" s="68">
        <v>94</v>
      </c>
      <c r="C12" s="68">
        <v>95</v>
      </c>
      <c r="D12" s="68">
        <v>106</v>
      </c>
      <c r="E12" s="68">
        <v>104</v>
      </c>
      <c r="F12" s="69">
        <v>399</v>
      </c>
      <c r="G12" s="68">
        <v>95</v>
      </c>
      <c r="H12" s="68">
        <v>85</v>
      </c>
      <c r="I12" s="68">
        <v>89</v>
      </c>
      <c r="J12" s="68">
        <v>91</v>
      </c>
      <c r="K12" s="69">
        <v>360</v>
      </c>
      <c r="L12" s="68">
        <v>91</v>
      </c>
      <c r="M12" s="68">
        <v>108</v>
      </c>
      <c r="N12" s="68">
        <v>87</v>
      </c>
      <c r="O12" s="68">
        <v>95</v>
      </c>
      <c r="P12" s="69">
        <v>380</v>
      </c>
      <c r="Q12" s="68">
        <v>102</v>
      </c>
      <c r="R12" s="68">
        <v>100</v>
      </c>
      <c r="S12" s="68">
        <v>92</v>
      </c>
      <c r="T12" s="68">
        <v>89</v>
      </c>
      <c r="U12" s="69">
        <v>383</v>
      </c>
    </row>
    <row r="13" spans="1:22" ht="12.75" customHeight="1" x14ac:dyDescent="0.4">
      <c r="A13" s="72" t="s">
        <v>26</v>
      </c>
      <c r="B13" s="68">
        <v>9626</v>
      </c>
      <c r="C13" s="68">
        <v>9970</v>
      </c>
      <c r="D13" s="68">
        <v>9121</v>
      </c>
      <c r="E13" s="68">
        <v>9077</v>
      </c>
      <c r="F13" s="69">
        <v>37795</v>
      </c>
      <c r="G13" s="68">
        <v>9455</v>
      </c>
      <c r="H13" s="68">
        <v>9546</v>
      </c>
      <c r="I13" s="68">
        <v>9243</v>
      </c>
      <c r="J13" s="68">
        <v>9610</v>
      </c>
      <c r="K13" s="69">
        <v>37854</v>
      </c>
      <c r="L13" s="68">
        <v>10593</v>
      </c>
      <c r="M13" s="68">
        <v>9205</v>
      </c>
      <c r="N13" s="68">
        <v>9690</v>
      </c>
      <c r="O13" s="68">
        <v>9623</v>
      </c>
      <c r="P13" s="69">
        <v>39112</v>
      </c>
      <c r="Q13" s="68">
        <v>9312</v>
      </c>
      <c r="R13" s="68">
        <v>9115</v>
      </c>
      <c r="S13" s="68">
        <v>8889</v>
      </c>
      <c r="T13" s="68">
        <v>9825</v>
      </c>
      <c r="U13" s="69">
        <v>37141</v>
      </c>
    </row>
    <row r="14" spans="1:22" ht="12.75" customHeight="1" x14ac:dyDescent="0.4">
      <c r="A14" s="72" t="s">
        <v>27</v>
      </c>
      <c r="B14" s="68">
        <v>5722</v>
      </c>
      <c r="C14" s="68">
        <v>5745</v>
      </c>
      <c r="D14" s="68">
        <v>5763</v>
      </c>
      <c r="E14" s="68">
        <v>6116</v>
      </c>
      <c r="F14" s="69">
        <v>23346</v>
      </c>
      <c r="G14" s="68">
        <v>6314</v>
      </c>
      <c r="H14" s="68">
        <v>6055</v>
      </c>
      <c r="I14" s="68">
        <v>6030</v>
      </c>
      <c r="J14" s="68">
        <v>6213</v>
      </c>
      <c r="K14" s="69">
        <v>24611</v>
      </c>
      <c r="L14" s="68">
        <v>6240</v>
      </c>
      <c r="M14" s="68">
        <v>6591</v>
      </c>
      <c r="N14" s="68">
        <v>6561</v>
      </c>
      <c r="O14" s="68">
        <v>6073</v>
      </c>
      <c r="P14" s="69">
        <v>25465</v>
      </c>
      <c r="Q14" s="68">
        <v>6524</v>
      </c>
      <c r="R14" s="68">
        <v>6122</v>
      </c>
      <c r="S14" s="68">
        <v>6935</v>
      </c>
      <c r="T14" s="68">
        <v>7449</v>
      </c>
      <c r="U14" s="69">
        <v>27030</v>
      </c>
    </row>
    <row r="15" spans="1:22" ht="12.75" customHeight="1" x14ac:dyDescent="0.4">
      <c r="A15" s="72" t="s">
        <v>28</v>
      </c>
      <c r="B15" s="68">
        <v>27583</v>
      </c>
      <c r="C15" s="68">
        <v>26897</v>
      </c>
      <c r="D15" s="68">
        <v>26036</v>
      </c>
      <c r="E15" s="68">
        <v>29138</v>
      </c>
      <c r="F15" s="69">
        <v>109655</v>
      </c>
      <c r="G15" s="68">
        <v>28094</v>
      </c>
      <c r="H15" s="68">
        <v>26862</v>
      </c>
      <c r="I15" s="68">
        <v>27079</v>
      </c>
      <c r="J15" s="68">
        <v>28818</v>
      </c>
      <c r="K15" s="69">
        <v>110854</v>
      </c>
      <c r="L15" s="68">
        <v>28790</v>
      </c>
      <c r="M15" s="68">
        <v>26425</v>
      </c>
      <c r="N15" s="68">
        <v>27742</v>
      </c>
      <c r="O15" s="68">
        <v>29098</v>
      </c>
      <c r="P15" s="69">
        <v>112055</v>
      </c>
      <c r="Q15" s="68">
        <v>25551</v>
      </c>
      <c r="R15" s="68">
        <v>16140</v>
      </c>
      <c r="S15" s="68">
        <v>21265</v>
      </c>
      <c r="T15" s="68">
        <v>24969</v>
      </c>
      <c r="U15" s="69">
        <v>87926</v>
      </c>
    </row>
    <row r="16" spans="1:22" ht="12.75" customHeight="1" x14ac:dyDescent="0.4">
      <c r="A16" s="72" t="s">
        <v>1</v>
      </c>
      <c r="B16" s="68">
        <v>9620</v>
      </c>
      <c r="C16" s="68">
        <v>9464</v>
      </c>
      <c r="D16" s="68">
        <v>9400</v>
      </c>
      <c r="E16" s="68">
        <v>10120</v>
      </c>
      <c r="F16" s="69">
        <v>38604</v>
      </c>
      <c r="G16" s="68">
        <v>9939</v>
      </c>
      <c r="H16" s="68">
        <v>9474</v>
      </c>
      <c r="I16" s="68">
        <v>9404</v>
      </c>
      <c r="J16" s="68">
        <v>10214</v>
      </c>
      <c r="K16" s="69">
        <v>39032</v>
      </c>
      <c r="L16" s="68">
        <v>11268</v>
      </c>
      <c r="M16" s="68">
        <v>11138</v>
      </c>
      <c r="N16" s="68">
        <v>11446</v>
      </c>
      <c r="O16" s="68">
        <v>12190</v>
      </c>
      <c r="P16" s="69">
        <v>46042</v>
      </c>
      <c r="Q16" s="68">
        <v>9800</v>
      </c>
      <c r="R16" s="68">
        <v>6634</v>
      </c>
      <c r="S16" s="68">
        <v>9138</v>
      </c>
      <c r="T16" s="68">
        <v>10931</v>
      </c>
      <c r="U16" s="69">
        <v>36503</v>
      </c>
    </row>
    <row r="17" spans="1:22" ht="12.75" customHeight="1" x14ac:dyDescent="0.4">
      <c r="A17" s="72" t="s">
        <v>0</v>
      </c>
      <c r="B17" s="68">
        <v>373</v>
      </c>
      <c r="C17" s="68">
        <v>244</v>
      </c>
      <c r="D17" s="68">
        <v>233</v>
      </c>
      <c r="E17" s="68">
        <v>257</v>
      </c>
      <c r="F17" s="69">
        <v>1107</v>
      </c>
      <c r="G17" s="68">
        <v>237</v>
      </c>
      <c r="H17" s="68">
        <v>266</v>
      </c>
      <c r="I17" s="68">
        <v>273</v>
      </c>
      <c r="J17" s="68">
        <v>313</v>
      </c>
      <c r="K17" s="69">
        <v>1089</v>
      </c>
      <c r="L17" s="68">
        <v>231</v>
      </c>
      <c r="M17" s="68">
        <v>206</v>
      </c>
      <c r="N17" s="68">
        <v>215</v>
      </c>
      <c r="O17" s="68">
        <v>227</v>
      </c>
      <c r="P17" s="69">
        <v>879</v>
      </c>
      <c r="Q17" s="68">
        <v>181</v>
      </c>
      <c r="R17" s="68">
        <v>165</v>
      </c>
      <c r="S17" s="68">
        <v>192</v>
      </c>
      <c r="T17" s="68">
        <v>257</v>
      </c>
      <c r="U17" s="69">
        <v>795</v>
      </c>
    </row>
    <row r="18" spans="1:22" ht="15" x14ac:dyDescent="0.4">
      <c r="A18" s="94" t="s">
        <v>17</v>
      </c>
      <c r="B18" s="74">
        <v>60566</v>
      </c>
      <c r="C18" s="74">
        <v>60371</v>
      </c>
      <c r="D18" s="74">
        <v>59057</v>
      </c>
      <c r="E18" s="74">
        <v>63333</v>
      </c>
      <c r="F18" s="75">
        <v>243327</v>
      </c>
      <c r="G18" s="74">
        <v>61740</v>
      </c>
      <c r="H18" s="74">
        <v>61277</v>
      </c>
      <c r="I18" s="74">
        <v>61746</v>
      </c>
      <c r="J18" s="74">
        <v>64248</v>
      </c>
      <c r="K18" s="75">
        <v>249011</v>
      </c>
      <c r="L18" s="74">
        <v>65094</v>
      </c>
      <c r="M18" s="74">
        <v>61566</v>
      </c>
      <c r="N18" s="74">
        <v>63304</v>
      </c>
      <c r="O18" s="74">
        <v>64772</v>
      </c>
      <c r="P18" s="75">
        <v>254736</v>
      </c>
      <c r="Q18" s="74">
        <v>58454</v>
      </c>
      <c r="R18" s="74">
        <v>43615</v>
      </c>
      <c r="S18" s="74">
        <v>52852</v>
      </c>
      <c r="T18" s="74">
        <v>60651</v>
      </c>
      <c r="U18" s="75">
        <v>215573</v>
      </c>
    </row>
    <row r="19" spans="1:22" ht="12.75" customHeight="1" x14ac:dyDescent="0.4">
      <c r="A19" s="23"/>
      <c r="B19" s="40"/>
      <c r="C19" s="40"/>
      <c r="D19" s="40"/>
      <c r="E19" s="40"/>
      <c r="F19" s="40"/>
      <c r="G19" s="40"/>
      <c r="H19" s="40"/>
      <c r="I19" s="40"/>
      <c r="J19" s="40"/>
      <c r="K19" s="40"/>
      <c r="L19" s="40"/>
      <c r="M19" s="40"/>
      <c r="N19" s="40"/>
      <c r="O19" s="40"/>
      <c r="P19" s="40"/>
      <c r="Q19" s="40"/>
      <c r="R19" s="40"/>
      <c r="S19" s="40"/>
      <c r="T19" s="40"/>
      <c r="U19" s="40"/>
    </row>
    <row r="20" spans="1:22" ht="20.100000000000001" customHeight="1" x14ac:dyDescent="0.45">
      <c r="A20" s="89" t="s">
        <v>30</v>
      </c>
      <c r="B20" s="40"/>
      <c r="C20" s="40"/>
      <c r="D20" s="40"/>
      <c r="E20" s="40"/>
      <c r="F20" s="40"/>
      <c r="G20" s="40"/>
      <c r="H20" s="40"/>
      <c r="I20" s="40"/>
      <c r="J20" s="40"/>
      <c r="K20" s="40"/>
      <c r="L20" s="40"/>
      <c r="M20" s="40"/>
      <c r="N20" s="40"/>
      <c r="O20" s="40"/>
      <c r="P20" s="40"/>
      <c r="Q20" s="40"/>
      <c r="R20" s="40"/>
      <c r="S20" s="40"/>
      <c r="T20" s="40"/>
      <c r="U20" s="40"/>
    </row>
    <row r="21" spans="1:22" ht="12.75" customHeight="1" x14ac:dyDescent="0.4">
      <c r="A21" s="86" t="s">
        <v>21</v>
      </c>
      <c r="B21" s="68">
        <v>7567</v>
      </c>
      <c r="C21" s="68">
        <v>7774</v>
      </c>
      <c r="D21" s="68">
        <v>7587</v>
      </c>
      <c r="E21" s="68">
        <v>8198</v>
      </c>
      <c r="F21" s="69">
        <v>31127</v>
      </c>
      <c r="G21" s="68">
        <v>7549</v>
      </c>
      <c r="H21" s="68">
        <v>7840</v>
      </c>
      <c r="I21" s="68">
        <v>7714</v>
      </c>
      <c r="J21" s="68">
        <v>8423</v>
      </c>
      <c r="K21" s="69">
        <v>31527</v>
      </c>
      <c r="L21" s="68">
        <v>8413</v>
      </c>
      <c r="M21" s="68">
        <v>7915</v>
      </c>
      <c r="N21" s="68">
        <v>7893</v>
      </c>
      <c r="O21" s="68">
        <v>8333</v>
      </c>
      <c r="P21" s="69">
        <v>32554</v>
      </c>
      <c r="Q21" s="68">
        <v>7834</v>
      </c>
      <c r="R21" s="68">
        <v>7804</v>
      </c>
      <c r="S21" s="68">
        <v>7677</v>
      </c>
      <c r="T21" s="68">
        <v>8671</v>
      </c>
      <c r="U21" s="69">
        <v>31986</v>
      </c>
    </row>
    <row r="22" spans="1:22" ht="12.75" customHeight="1" x14ac:dyDescent="0.4">
      <c r="A22" s="86" t="s">
        <v>22</v>
      </c>
      <c r="B22" s="68">
        <v>1098</v>
      </c>
      <c r="C22" s="68">
        <v>1278</v>
      </c>
      <c r="D22" s="68">
        <v>1360</v>
      </c>
      <c r="E22" s="68">
        <v>1499</v>
      </c>
      <c r="F22" s="69">
        <v>5234</v>
      </c>
      <c r="G22" s="68">
        <v>1087</v>
      </c>
      <c r="H22" s="68">
        <v>1332</v>
      </c>
      <c r="I22" s="68">
        <v>1418</v>
      </c>
      <c r="J22" s="68">
        <v>1609</v>
      </c>
      <c r="K22" s="69">
        <v>5446</v>
      </c>
      <c r="L22" s="68">
        <v>1482</v>
      </c>
      <c r="M22" s="68">
        <v>1277</v>
      </c>
      <c r="N22" s="68">
        <v>1364</v>
      </c>
      <c r="O22" s="68">
        <v>1455</v>
      </c>
      <c r="P22" s="69">
        <v>5577</v>
      </c>
      <c r="Q22" s="68">
        <v>1122</v>
      </c>
      <c r="R22" s="68">
        <v>1259</v>
      </c>
      <c r="S22" s="68">
        <v>1504</v>
      </c>
      <c r="T22" s="68">
        <v>1723</v>
      </c>
      <c r="U22" s="69">
        <v>5608</v>
      </c>
    </row>
    <row r="23" spans="1:22" ht="12.75" customHeight="1" x14ac:dyDescent="0.4">
      <c r="A23" s="86" t="s">
        <v>23</v>
      </c>
      <c r="B23" s="68">
        <v>2216</v>
      </c>
      <c r="C23" s="68">
        <v>2075</v>
      </c>
      <c r="D23" s="68">
        <v>1990</v>
      </c>
      <c r="E23" s="68">
        <v>1904</v>
      </c>
      <c r="F23" s="69">
        <v>8184</v>
      </c>
      <c r="G23" s="68">
        <v>2036</v>
      </c>
      <c r="H23" s="68">
        <v>2167</v>
      </c>
      <c r="I23" s="68">
        <v>2221</v>
      </c>
      <c r="J23" s="68">
        <v>2215</v>
      </c>
      <c r="K23" s="69">
        <v>8639</v>
      </c>
      <c r="L23" s="68">
        <v>2244</v>
      </c>
      <c r="M23" s="68">
        <v>2161</v>
      </c>
      <c r="N23" s="68">
        <v>2187</v>
      </c>
      <c r="O23" s="68">
        <v>2128</v>
      </c>
      <c r="P23" s="69">
        <v>8721</v>
      </c>
      <c r="Q23" s="68">
        <v>2318</v>
      </c>
      <c r="R23" s="68">
        <v>1969</v>
      </c>
      <c r="S23" s="68">
        <v>2381</v>
      </c>
      <c r="T23" s="68">
        <v>2695</v>
      </c>
      <c r="U23" s="69">
        <v>9364</v>
      </c>
    </row>
    <row r="24" spans="1:22" ht="12.75" customHeight="1" x14ac:dyDescent="0.4">
      <c r="A24" s="86" t="s">
        <v>24</v>
      </c>
      <c r="B24" s="68">
        <v>7788</v>
      </c>
      <c r="C24" s="68">
        <v>6232</v>
      </c>
      <c r="D24" s="68">
        <v>6474</v>
      </c>
      <c r="E24" s="68">
        <v>8205</v>
      </c>
      <c r="F24" s="69">
        <v>28700</v>
      </c>
      <c r="G24" s="68">
        <v>9193</v>
      </c>
      <c r="H24" s="68">
        <v>8367</v>
      </c>
      <c r="I24" s="68">
        <v>9366</v>
      </c>
      <c r="J24" s="68">
        <v>9746</v>
      </c>
      <c r="K24" s="69">
        <v>36672</v>
      </c>
      <c r="L24" s="68">
        <v>8487</v>
      </c>
      <c r="M24" s="68">
        <v>7835</v>
      </c>
      <c r="N24" s="68">
        <v>7222</v>
      </c>
      <c r="O24" s="68">
        <v>8318</v>
      </c>
      <c r="P24" s="69">
        <v>31862</v>
      </c>
      <c r="Q24" s="68">
        <v>7518</v>
      </c>
      <c r="R24" s="68">
        <v>3313</v>
      </c>
      <c r="S24" s="68">
        <v>3708</v>
      </c>
      <c r="T24" s="68">
        <v>4715</v>
      </c>
      <c r="U24" s="69">
        <v>19253</v>
      </c>
    </row>
    <row r="25" spans="1:22" ht="12.75" customHeight="1" x14ac:dyDescent="0.4">
      <c r="A25" s="72" t="s">
        <v>25</v>
      </c>
      <c r="B25" s="68">
        <v>269</v>
      </c>
      <c r="C25" s="68">
        <v>288</v>
      </c>
      <c r="D25" s="68">
        <v>311</v>
      </c>
      <c r="E25" s="68">
        <v>274</v>
      </c>
      <c r="F25" s="69">
        <v>1142</v>
      </c>
      <c r="G25" s="68">
        <v>270</v>
      </c>
      <c r="H25" s="68">
        <v>249</v>
      </c>
      <c r="I25" s="68">
        <v>265</v>
      </c>
      <c r="J25" s="68">
        <v>250</v>
      </c>
      <c r="K25" s="69">
        <v>1034</v>
      </c>
      <c r="L25" s="68">
        <v>255</v>
      </c>
      <c r="M25" s="68">
        <v>266</v>
      </c>
      <c r="N25" s="68">
        <v>264</v>
      </c>
      <c r="O25" s="68">
        <v>268</v>
      </c>
      <c r="P25" s="69">
        <v>1053</v>
      </c>
      <c r="Q25" s="68">
        <v>263</v>
      </c>
      <c r="R25" s="68">
        <v>274</v>
      </c>
      <c r="S25" s="68">
        <v>263</v>
      </c>
      <c r="T25" s="68">
        <v>315</v>
      </c>
      <c r="U25" s="69">
        <v>1114</v>
      </c>
    </row>
    <row r="26" spans="1:22" ht="12.75" customHeight="1" x14ac:dyDescent="0.4">
      <c r="A26" s="86" t="s">
        <v>26</v>
      </c>
      <c r="B26" s="68">
        <v>10864</v>
      </c>
      <c r="C26" s="68">
        <v>10698</v>
      </c>
      <c r="D26" s="68">
        <v>10909</v>
      </c>
      <c r="E26" s="68">
        <v>10690</v>
      </c>
      <c r="F26" s="69">
        <v>43161</v>
      </c>
      <c r="G26" s="68">
        <v>10534</v>
      </c>
      <c r="H26" s="68">
        <v>10844</v>
      </c>
      <c r="I26" s="68">
        <v>11259</v>
      </c>
      <c r="J26" s="68">
        <v>11619</v>
      </c>
      <c r="K26" s="69">
        <v>44256</v>
      </c>
      <c r="L26" s="68">
        <v>13951</v>
      </c>
      <c r="M26" s="68">
        <v>9724</v>
      </c>
      <c r="N26" s="68">
        <v>11114</v>
      </c>
      <c r="O26" s="68">
        <v>10622</v>
      </c>
      <c r="P26" s="69">
        <v>45411</v>
      </c>
      <c r="Q26" s="68">
        <v>10066</v>
      </c>
      <c r="R26" s="68">
        <v>9861</v>
      </c>
      <c r="S26" s="68">
        <v>9489</v>
      </c>
      <c r="T26" s="68">
        <v>11826</v>
      </c>
      <c r="U26" s="69">
        <v>41242</v>
      </c>
    </row>
    <row r="27" spans="1:22" ht="12.75" customHeight="1" x14ac:dyDescent="0.4">
      <c r="A27" s="86" t="s">
        <v>27</v>
      </c>
      <c r="B27" s="68">
        <v>10110</v>
      </c>
      <c r="C27" s="68">
        <v>10594</v>
      </c>
      <c r="D27" s="68">
        <v>10724</v>
      </c>
      <c r="E27" s="68">
        <v>10389</v>
      </c>
      <c r="F27" s="69">
        <v>41817</v>
      </c>
      <c r="G27" s="68">
        <v>10702</v>
      </c>
      <c r="H27" s="68">
        <v>11090</v>
      </c>
      <c r="I27" s="68">
        <v>11273</v>
      </c>
      <c r="J27" s="68">
        <v>11519</v>
      </c>
      <c r="K27" s="69">
        <v>44583</v>
      </c>
      <c r="L27" s="68">
        <v>11848</v>
      </c>
      <c r="M27" s="68">
        <v>11878</v>
      </c>
      <c r="N27" s="68">
        <v>11658</v>
      </c>
      <c r="O27" s="68">
        <v>10894</v>
      </c>
      <c r="P27" s="69">
        <v>46277</v>
      </c>
      <c r="Q27" s="68">
        <v>10482</v>
      </c>
      <c r="R27" s="68">
        <v>9145</v>
      </c>
      <c r="S27" s="68">
        <v>12234</v>
      </c>
      <c r="T27" s="68">
        <v>12670</v>
      </c>
      <c r="U27" s="69">
        <v>44531</v>
      </c>
    </row>
    <row r="28" spans="1:22" ht="12.75" customHeight="1" x14ac:dyDescent="0.4">
      <c r="A28" s="72" t="s">
        <v>28</v>
      </c>
      <c r="B28" s="68">
        <v>39228</v>
      </c>
      <c r="C28" s="68">
        <v>37180</v>
      </c>
      <c r="D28" s="68">
        <v>37680</v>
      </c>
      <c r="E28" s="68">
        <v>37750</v>
      </c>
      <c r="F28" s="69">
        <v>151838</v>
      </c>
      <c r="G28" s="68">
        <v>37293</v>
      </c>
      <c r="H28" s="68">
        <v>36408</v>
      </c>
      <c r="I28" s="68">
        <v>36417</v>
      </c>
      <c r="J28" s="68">
        <v>39915</v>
      </c>
      <c r="K28" s="69">
        <v>150033</v>
      </c>
      <c r="L28" s="68">
        <v>41761</v>
      </c>
      <c r="M28" s="68">
        <v>36264</v>
      </c>
      <c r="N28" s="68">
        <v>39438</v>
      </c>
      <c r="O28" s="68">
        <v>39534</v>
      </c>
      <c r="P28" s="69">
        <v>156996</v>
      </c>
      <c r="Q28" s="68">
        <v>33690</v>
      </c>
      <c r="R28" s="68">
        <v>21173</v>
      </c>
      <c r="S28" s="68">
        <v>29852</v>
      </c>
      <c r="T28" s="68">
        <v>35566</v>
      </c>
      <c r="U28" s="69">
        <v>120281</v>
      </c>
    </row>
    <row r="29" spans="1:22" ht="12.75" customHeight="1" x14ac:dyDescent="0.4">
      <c r="A29" s="86" t="s">
        <v>1</v>
      </c>
      <c r="B29" s="68">
        <v>14803</v>
      </c>
      <c r="C29" s="68">
        <v>14723</v>
      </c>
      <c r="D29" s="68">
        <v>16109</v>
      </c>
      <c r="E29" s="68">
        <v>16116</v>
      </c>
      <c r="F29" s="69">
        <v>61750</v>
      </c>
      <c r="G29" s="68">
        <v>14918</v>
      </c>
      <c r="H29" s="68">
        <v>14183</v>
      </c>
      <c r="I29" s="68">
        <v>15930</v>
      </c>
      <c r="J29" s="68">
        <v>16785</v>
      </c>
      <c r="K29" s="69">
        <v>61815</v>
      </c>
      <c r="L29" s="68">
        <v>16644</v>
      </c>
      <c r="M29" s="68">
        <v>15400</v>
      </c>
      <c r="N29" s="68">
        <v>17292</v>
      </c>
      <c r="O29" s="68">
        <v>16627</v>
      </c>
      <c r="P29" s="69">
        <v>65963</v>
      </c>
      <c r="Q29" s="68">
        <v>14170</v>
      </c>
      <c r="R29" s="68">
        <v>10130</v>
      </c>
      <c r="S29" s="68">
        <v>16589</v>
      </c>
      <c r="T29" s="68">
        <v>18658</v>
      </c>
      <c r="U29" s="69">
        <v>59547</v>
      </c>
    </row>
    <row r="30" spans="1:22" ht="12.75" customHeight="1" x14ac:dyDescent="0.4">
      <c r="A30" s="86" t="s">
        <v>0</v>
      </c>
      <c r="B30" s="68">
        <v>167</v>
      </c>
      <c r="C30" s="68">
        <v>86</v>
      </c>
      <c r="D30" s="68">
        <v>54</v>
      </c>
      <c r="E30" s="68">
        <v>56</v>
      </c>
      <c r="F30" s="69">
        <v>364</v>
      </c>
      <c r="G30" s="68">
        <v>135</v>
      </c>
      <c r="H30" s="68">
        <v>80</v>
      </c>
      <c r="I30" s="68">
        <v>91</v>
      </c>
      <c r="J30" s="68">
        <v>71</v>
      </c>
      <c r="K30" s="69">
        <v>378</v>
      </c>
      <c r="L30" s="68">
        <v>54</v>
      </c>
      <c r="M30" s="68">
        <v>79</v>
      </c>
      <c r="N30" s="68">
        <v>50</v>
      </c>
      <c r="O30" s="68">
        <v>29</v>
      </c>
      <c r="P30" s="69">
        <v>212</v>
      </c>
      <c r="Q30" s="68">
        <v>77</v>
      </c>
      <c r="R30" s="68">
        <v>27</v>
      </c>
      <c r="S30" s="68">
        <v>53</v>
      </c>
      <c r="T30" s="68">
        <v>70</v>
      </c>
      <c r="U30" s="69">
        <v>227</v>
      </c>
    </row>
    <row r="31" spans="1:22" ht="12.6" customHeight="1" x14ac:dyDescent="0.4">
      <c r="A31" s="95" t="s">
        <v>18</v>
      </c>
      <c r="B31" s="93">
        <v>94109</v>
      </c>
      <c r="C31" s="93">
        <v>90928</v>
      </c>
      <c r="D31" s="93">
        <v>93199</v>
      </c>
      <c r="E31" s="93">
        <v>95081</v>
      </c>
      <c r="F31" s="88">
        <v>373317</v>
      </c>
      <c r="G31" s="93">
        <v>93717</v>
      </c>
      <c r="H31" s="93">
        <v>92560</v>
      </c>
      <c r="I31" s="93">
        <v>95953</v>
      </c>
      <c r="J31" s="93">
        <v>102152</v>
      </c>
      <c r="K31" s="88">
        <v>384383</v>
      </c>
      <c r="L31" s="93">
        <v>105138</v>
      </c>
      <c r="M31" s="93">
        <v>92799</v>
      </c>
      <c r="N31" s="93">
        <v>98481</v>
      </c>
      <c r="O31" s="93">
        <v>98208</v>
      </c>
      <c r="P31" s="88">
        <v>394626</v>
      </c>
      <c r="Q31" s="93">
        <v>87540</v>
      </c>
      <c r="R31" s="93">
        <v>64955</v>
      </c>
      <c r="S31" s="93">
        <v>83751</v>
      </c>
      <c r="T31" s="93">
        <v>96909</v>
      </c>
      <c r="U31" s="88">
        <v>333155</v>
      </c>
    </row>
    <row r="32" spans="1:22" ht="12.75" customHeight="1" x14ac:dyDescent="0.4">
      <c r="A32" s="78"/>
      <c r="B32" s="78"/>
      <c r="C32" s="40"/>
      <c r="D32" s="40"/>
      <c r="E32" s="40"/>
      <c r="F32" s="40"/>
      <c r="G32" s="40"/>
      <c r="H32" s="62"/>
      <c r="I32" s="62"/>
      <c r="J32" s="62"/>
      <c r="K32" s="62"/>
      <c r="L32" s="62"/>
      <c r="M32" s="62"/>
      <c r="N32" s="62"/>
      <c r="O32" s="62"/>
      <c r="P32" s="62"/>
      <c r="Q32" s="62"/>
      <c r="R32" s="62"/>
      <c r="S32" s="62"/>
      <c r="T32" s="62"/>
      <c r="U32" s="62"/>
      <c r="V32" s="62"/>
    </row>
    <row r="33" spans="1:22" ht="12.75" customHeight="1" x14ac:dyDescent="0.4">
      <c r="A33" s="78"/>
      <c r="B33" s="78"/>
      <c r="C33" s="44"/>
      <c r="D33" s="44"/>
      <c r="E33" s="44"/>
      <c r="F33" s="44"/>
      <c r="G33" s="44"/>
      <c r="H33" s="44"/>
      <c r="I33" s="77"/>
      <c r="J33" s="77"/>
      <c r="K33" s="77"/>
      <c r="L33" s="77"/>
      <c r="M33" s="77"/>
      <c r="N33" s="77"/>
      <c r="O33" s="77"/>
      <c r="P33" s="77"/>
      <c r="Q33" s="77"/>
      <c r="R33" s="77"/>
      <c r="S33" s="77"/>
      <c r="T33" s="77"/>
      <c r="U33" s="77"/>
      <c r="V33" s="77"/>
    </row>
    <row r="34" spans="1:22" x14ac:dyDescent="0.4">
      <c r="A34" s="85" t="s">
        <v>29</v>
      </c>
      <c r="B34" s="63" t="s">
        <v>110</v>
      </c>
      <c r="C34" s="63" t="s">
        <v>111</v>
      </c>
      <c r="D34" s="63" t="s">
        <v>112</v>
      </c>
      <c r="E34" s="63" t="s">
        <v>113</v>
      </c>
      <c r="F34" s="63" t="s">
        <v>114</v>
      </c>
      <c r="G34" s="64" t="s">
        <v>115</v>
      </c>
      <c r="H34" s="64" t="s">
        <v>116</v>
      </c>
      <c r="I34" s="64" t="s">
        <v>117</v>
      </c>
      <c r="J34" s="64" t="s">
        <v>118</v>
      </c>
      <c r="K34" s="63" t="s">
        <v>145</v>
      </c>
      <c r="L34" s="64" t="s">
        <v>120</v>
      </c>
      <c r="M34" s="64" t="s">
        <v>121</v>
      </c>
      <c r="N34" s="64" t="s">
        <v>122</v>
      </c>
      <c r="O34" s="64" t="s">
        <v>123</v>
      </c>
      <c r="P34" s="63" t="s">
        <v>146</v>
      </c>
      <c r="Q34" s="64" t="s">
        <v>125</v>
      </c>
      <c r="R34" s="64" t="s">
        <v>126</v>
      </c>
      <c r="S34" s="64" t="s">
        <v>127</v>
      </c>
      <c r="T34" s="64" t="s">
        <v>128</v>
      </c>
      <c r="U34" s="63" t="s">
        <v>147</v>
      </c>
    </row>
    <row r="35" spans="1:22" ht="20.100000000000001" customHeight="1" x14ac:dyDescent="0.45">
      <c r="A35" s="90" t="s">
        <v>37</v>
      </c>
      <c r="B35" s="40"/>
      <c r="C35" s="40"/>
      <c r="D35" s="40"/>
      <c r="E35" s="40"/>
      <c r="F35" s="40"/>
      <c r="G35" s="62"/>
      <c r="H35" s="62"/>
      <c r="I35" s="62"/>
      <c r="J35" s="62"/>
      <c r="K35" s="62"/>
      <c r="L35" s="62"/>
      <c r="M35" s="62"/>
      <c r="N35" s="62"/>
      <c r="O35" s="62"/>
      <c r="P35" s="62"/>
      <c r="Q35" s="62"/>
      <c r="R35" s="62"/>
      <c r="S35" s="62"/>
      <c r="T35" s="62"/>
      <c r="U35" s="62"/>
    </row>
    <row r="36" spans="1:22" ht="12.75" customHeight="1" x14ac:dyDescent="0.4">
      <c r="A36" s="72" t="s">
        <v>33</v>
      </c>
      <c r="B36" s="68">
        <v>10425</v>
      </c>
      <c r="C36" s="68">
        <v>11001</v>
      </c>
      <c r="D36" s="68">
        <v>10844</v>
      </c>
      <c r="E36" s="68">
        <v>12131</v>
      </c>
      <c r="F36" s="69">
        <v>44401</v>
      </c>
      <c r="G36" s="68">
        <v>11006</v>
      </c>
      <c r="H36" s="68">
        <v>11630</v>
      </c>
      <c r="I36" s="68">
        <v>11779</v>
      </c>
      <c r="J36" s="68">
        <v>12375</v>
      </c>
      <c r="K36" s="69">
        <v>46789</v>
      </c>
      <c r="L36" s="68">
        <v>10024</v>
      </c>
      <c r="M36" s="68">
        <v>10838</v>
      </c>
      <c r="N36" s="68">
        <v>11723</v>
      </c>
      <c r="O36" s="68">
        <v>11669</v>
      </c>
      <c r="P36" s="69">
        <v>44254</v>
      </c>
      <c r="Q36" s="68">
        <v>9789</v>
      </c>
      <c r="R36" s="68">
        <v>8569</v>
      </c>
      <c r="S36" s="68">
        <v>10524</v>
      </c>
      <c r="T36" s="68">
        <v>11119</v>
      </c>
      <c r="U36" s="69">
        <v>40001</v>
      </c>
    </row>
    <row r="37" spans="1:22" ht="12.75" customHeight="1" x14ac:dyDescent="0.4">
      <c r="A37" s="72" t="s">
        <v>71</v>
      </c>
      <c r="B37" s="68">
        <v>972</v>
      </c>
      <c r="C37" s="68">
        <v>1018</v>
      </c>
      <c r="D37" s="68">
        <v>1052</v>
      </c>
      <c r="E37" s="68">
        <v>1054</v>
      </c>
      <c r="F37" s="69">
        <v>4096</v>
      </c>
      <c r="G37" s="68">
        <v>1035</v>
      </c>
      <c r="H37" s="68">
        <v>943</v>
      </c>
      <c r="I37" s="68">
        <v>995</v>
      </c>
      <c r="J37" s="68">
        <v>1059</v>
      </c>
      <c r="K37" s="69">
        <v>4032</v>
      </c>
      <c r="L37" s="68">
        <v>1131</v>
      </c>
      <c r="M37" s="68">
        <v>1081</v>
      </c>
      <c r="N37" s="68">
        <v>1117</v>
      </c>
      <c r="O37" s="68">
        <v>1146</v>
      </c>
      <c r="P37" s="69">
        <v>4475</v>
      </c>
      <c r="Q37" s="68">
        <v>1043</v>
      </c>
      <c r="R37" s="68">
        <v>710</v>
      </c>
      <c r="S37" s="68">
        <v>1024</v>
      </c>
      <c r="T37" s="68">
        <v>1087</v>
      </c>
      <c r="U37" s="69">
        <v>3865</v>
      </c>
    </row>
    <row r="38" spans="1:22" ht="12.75" customHeight="1" x14ac:dyDescent="0.4">
      <c r="A38" s="72" t="s">
        <v>82</v>
      </c>
      <c r="B38" s="68">
        <v>29951</v>
      </c>
      <c r="C38" s="68">
        <v>28921</v>
      </c>
      <c r="D38" s="68">
        <v>29530</v>
      </c>
      <c r="E38" s="68">
        <v>30542</v>
      </c>
      <c r="F38" s="69">
        <v>118943</v>
      </c>
      <c r="G38" s="68">
        <v>30866</v>
      </c>
      <c r="H38" s="68">
        <v>30525</v>
      </c>
      <c r="I38" s="68">
        <v>30413</v>
      </c>
      <c r="J38" s="68">
        <v>31078</v>
      </c>
      <c r="K38" s="69">
        <v>122882</v>
      </c>
      <c r="L38" s="68">
        <v>33886</v>
      </c>
      <c r="M38" s="68">
        <v>29741</v>
      </c>
      <c r="N38" s="68">
        <v>29731</v>
      </c>
      <c r="O38" s="68">
        <v>30296</v>
      </c>
      <c r="P38" s="69">
        <v>123654</v>
      </c>
      <c r="Q38" s="68">
        <v>28584</v>
      </c>
      <c r="R38" s="68">
        <v>20759</v>
      </c>
      <c r="S38" s="68">
        <v>25299</v>
      </c>
      <c r="T38" s="68">
        <v>28985</v>
      </c>
      <c r="U38" s="69">
        <v>103629</v>
      </c>
    </row>
    <row r="39" spans="1:22" ht="12.75" customHeight="1" x14ac:dyDescent="0.4">
      <c r="A39" s="72" t="s">
        <v>35</v>
      </c>
      <c r="B39" s="68">
        <v>794</v>
      </c>
      <c r="C39" s="68">
        <v>785</v>
      </c>
      <c r="D39" s="68">
        <v>1029</v>
      </c>
      <c r="E39" s="68">
        <v>956</v>
      </c>
      <c r="F39" s="69">
        <v>3564</v>
      </c>
      <c r="G39" s="68">
        <v>739</v>
      </c>
      <c r="H39" s="68">
        <v>876</v>
      </c>
      <c r="I39" s="68">
        <v>914</v>
      </c>
      <c r="J39" s="68">
        <v>930</v>
      </c>
      <c r="K39" s="69">
        <v>3459</v>
      </c>
      <c r="L39" s="68">
        <v>934</v>
      </c>
      <c r="M39" s="68">
        <v>886</v>
      </c>
      <c r="N39" s="68">
        <v>960</v>
      </c>
      <c r="O39" s="68">
        <v>914</v>
      </c>
      <c r="P39" s="69">
        <v>3694</v>
      </c>
      <c r="Q39" s="68">
        <v>798</v>
      </c>
      <c r="R39" s="68">
        <v>559</v>
      </c>
      <c r="S39" s="68">
        <v>750</v>
      </c>
      <c r="T39" s="68">
        <v>795</v>
      </c>
      <c r="U39" s="69">
        <v>2903</v>
      </c>
    </row>
    <row r="40" spans="1:22" ht="12.75" customHeight="1" x14ac:dyDescent="0.4">
      <c r="A40" s="72" t="s">
        <v>72</v>
      </c>
      <c r="B40" s="68">
        <v>4846</v>
      </c>
      <c r="C40" s="68">
        <v>4187</v>
      </c>
      <c r="D40" s="68">
        <v>3773</v>
      </c>
      <c r="E40" s="68">
        <v>4775</v>
      </c>
      <c r="F40" s="69">
        <v>17581</v>
      </c>
      <c r="G40" s="68">
        <v>4029</v>
      </c>
      <c r="H40" s="68">
        <v>3622</v>
      </c>
      <c r="I40" s="68">
        <v>3594</v>
      </c>
      <c r="J40" s="68">
        <v>3748</v>
      </c>
      <c r="K40" s="69">
        <v>14993</v>
      </c>
      <c r="L40" s="68">
        <v>3799</v>
      </c>
      <c r="M40" s="68">
        <v>3557</v>
      </c>
      <c r="N40" s="68">
        <v>3528</v>
      </c>
      <c r="O40" s="68">
        <v>3775</v>
      </c>
      <c r="P40" s="69">
        <v>14660</v>
      </c>
      <c r="Q40" s="68">
        <v>3508</v>
      </c>
      <c r="R40" s="68">
        <v>2494</v>
      </c>
      <c r="S40" s="68">
        <v>2656</v>
      </c>
      <c r="T40" s="68">
        <v>3460</v>
      </c>
      <c r="U40" s="69">
        <v>12118</v>
      </c>
    </row>
    <row r="41" spans="1:22" ht="12.75" customHeight="1" x14ac:dyDescent="0.4">
      <c r="A41" s="72" t="s">
        <v>36</v>
      </c>
      <c r="B41" s="68">
        <v>9726</v>
      </c>
      <c r="C41" s="68">
        <v>10471</v>
      </c>
      <c r="D41" s="68">
        <v>9068</v>
      </c>
      <c r="E41" s="68">
        <v>9705</v>
      </c>
      <c r="F41" s="69">
        <v>38969</v>
      </c>
      <c r="G41" s="68">
        <v>10128</v>
      </c>
      <c r="H41" s="68">
        <v>9735</v>
      </c>
      <c r="I41" s="68">
        <v>10266</v>
      </c>
      <c r="J41" s="68">
        <v>11228</v>
      </c>
      <c r="K41" s="69">
        <v>41358</v>
      </c>
      <c r="L41" s="68">
        <v>11371</v>
      </c>
      <c r="M41" s="68">
        <v>11165</v>
      </c>
      <c r="N41" s="68">
        <v>12007</v>
      </c>
      <c r="O41" s="68">
        <v>12840</v>
      </c>
      <c r="P41" s="69">
        <v>47383</v>
      </c>
      <c r="Q41" s="68">
        <v>10691</v>
      </c>
      <c r="R41" s="68">
        <v>7642</v>
      </c>
      <c r="S41" s="68">
        <v>9047</v>
      </c>
      <c r="T41" s="68">
        <v>10715</v>
      </c>
      <c r="U41" s="69">
        <v>38095</v>
      </c>
    </row>
    <row r="42" spans="1:22" ht="12.75" customHeight="1" x14ac:dyDescent="0.4">
      <c r="A42" s="72" t="s">
        <v>34</v>
      </c>
      <c r="B42" s="68">
        <v>1028</v>
      </c>
      <c r="C42" s="68">
        <v>1026</v>
      </c>
      <c r="D42" s="68">
        <v>960</v>
      </c>
      <c r="E42" s="68">
        <v>1220</v>
      </c>
      <c r="F42" s="69">
        <v>4234</v>
      </c>
      <c r="G42" s="68">
        <v>1131</v>
      </c>
      <c r="H42" s="68">
        <v>994</v>
      </c>
      <c r="I42" s="68">
        <v>1078</v>
      </c>
      <c r="J42" s="68">
        <v>1154</v>
      </c>
      <c r="K42" s="69">
        <v>4357</v>
      </c>
      <c r="L42" s="68">
        <v>1082</v>
      </c>
      <c r="M42" s="68">
        <v>1114</v>
      </c>
      <c r="N42" s="68">
        <v>1170</v>
      </c>
      <c r="O42" s="68">
        <v>1054</v>
      </c>
      <c r="P42" s="69">
        <v>4421</v>
      </c>
      <c r="Q42" s="68">
        <v>959</v>
      </c>
      <c r="R42" s="68">
        <v>702</v>
      </c>
      <c r="S42" s="68">
        <v>782</v>
      </c>
      <c r="T42" s="68">
        <v>842</v>
      </c>
      <c r="U42" s="69">
        <v>3285</v>
      </c>
    </row>
    <row r="43" spans="1:22" ht="12.75" customHeight="1" x14ac:dyDescent="0.4">
      <c r="A43" s="72" t="s">
        <v>73</v>
      </c>
      <c r="B43" s="68">
        <v>2815</v>
      </c>
      <c r="C43" s="68">
        <v>2955</v>
      </c>
      <c r="D43" s="68">
        <v>2794</v>
      </c>
      <c r="E43" s="68">
        <v>2935</v>
      </c>
      <c r="F43" s="69">
        <v>11498</v>
      </c>
      <c r="G43" s="68">
        <v>2785</v>
      </c>
      <c r="H43" s="68">
        <v>2942</v>
      </c>
      <c r="I43" s="68">
        <v>2696</v>
      </c>
      <c r="J43" s="68">
        <v>2648</v>
      </c>
      <c r="K43" s="69">
        <v>11072</v>
      </c>
      <c r="L43" s="68">
        <v>2843</v>
      </c>
      <c r="M43" s="68">
        <v>3173</v>
      </c>
      <c r="N43" s="68">
        <v>3058</v>
      </c>
      <c r="O43" s="68">
        <v>3051</v>
      </c>
      <c r="P43" s="69">
        <v>12124</v>
      </c>
      <c r="Q43" s="68">
        <v>3052</v>
      </c>
      <c r="R43" s="68">
        <v>2170</v>
      </c>
      <c r="S43" s="68">
        <v>2765</v>
      </c>
      <c r="T43" s="68">
        <v>3640</v>
      </c>
      <c r="U43" s="69">
        <v>11627</v>
      </c>
    </row>
    <row r="44" spans="1:22" ht="12.75" customHeight="1" x14ac:dyDescent="0.4">
      <c r="A44" s="72" t="s">
        <v>85</v>
      </c>
      <c r="B44" s="68">
        <v>10</v>
      </c>
      <c r="C44" s="68">
        <v>7</v>
      </c>
      <c r="D44" s="68">
        <v>7</v>
      </c>
      <c r="E44" s="68">
        <v>16</v>
      </c>
      <c r="F44" s="69">
        <v>40</v>
      </c>
      <c r="G44" s="68">
        <v>20</v>
      </c>
      <c r="H44" s="68">
        <v>9</v>
      </c>
      <c r="I44" s="68">
        <v>12</v>
      </c>
      <c r="J44" s="68">
        <v>27</v>
      </c>
      <c r="K44" s="69">
        <v>68</v>
      </c>
      <c r="L44" s="68">
        <v>24</v>
      </c>
      <c r="M44" s="68">
        <v>12</v>
      </c>
      <c r="N44" s="68">
        <v>10</v>
      </c>
      <c r="O44" s="68">
        <v>25</v>
      </c>
      <c r="P44" s="69">
        <v>71</v>
      </c>
      <c r="Q44" s="68">
        <v>28</v>
      </c>
      <c r="R44" s="68">
        <v>10</v>
      </c>
      <c r="S44" s="68">
        <v>6</v>
      </c>
      <c r="T44" s="68">
        <v>7</v>
      </c>
      <c r="U44" s="69">
        <v>51</v>
      </c>
    </row>
    <row r="45" spans="1:22" ht="12.6" customHeight="1" x14ac:dyDescent="0.4">
      <c r="A45" s="94" t="s">
        <v>17</v>
      </c>
      <c r="B45" s="74">
        <v>60566</v>
      </c>
      <c r="C45" s="74">
        <v>60371</v>
      </c>
      <c r="D45" s="74">
        <v>59057</v>
      </c>
      <c r="E45" s="74">
        <v>63333</v>
      </c>
      <c r="F45" s="87">
        <v>243327</v>
      </c>
      <c r="G45" s="74">
        <v>61740</v>
      </c>
      <c r="H45" s="74">
        <v>61277</v>
      </c>
      <c r="I45" s="74">
        <v>61746</v>
      </c>
      <c r="J45" s="74">
        <v>64248</v>
      </c>
      <c r="K45" s="87">
        <v>249011</v>
      </c>
      <c r="L45" s="74">
        <v>65094</v>
      </c>
      <c r="M45" s="74">
        <v>61566</v>
      </c>
      <c r="N45" s="74">
        <v>63304</v>
      </c>
      <c r="O45" s="74">
        <v>64772</v>
      </c>
      <c r="P45" s="87">
        <v>254736</v>
      </c>
      <c r="Q45" s="74">
        <v>58454</v>
      </c>
      <c r="R45" s="74">
        <v>43615</v>
      </c>
      <c r="S45" s="74">
        <v>52852</v>
      </c>
      <c r="T45" s="74">
        <v>60651</v>
      </c>
      <c r="U45" s="87">
        <v>215573</v>
      </c>
    </row>
    <row r="46" spans="1:22" x14ac:dyDescent="0.4">
      <c r="A46" s="80"/>
      <c r="B46" s="40"/>
      <c r="C46" s="40"/>
      <c r="D46" s="40"/>
      <c r="E46" s="40"/>
      <c r="F46" s="40"/>
      <c r="G46" s="40"/>
      <c r="H46" s="40"/>
      <c r="I46" s="40"/>
      <c r="J46" s="40"/>
      <c r="K46" s="40"/>
      <c r="L46" s="40"/>
      <c r="M46" s="40"/>
      <c r="N46" s="40"/>
      <c r="O46" s="40"/>
      <c r="P46" s="40"/>
      <c r="Q46" s="40"/>
      <c r="R46" s="40"/>
      <c r="S46" s="40"/>
      <c r="T46" s="40"/>
      <c r="U46" s="40"/>
    </row>
    <row r="47" spans="1:22" ht="20.100000000000001" customHeight="1" x14ac:dyDescent="0.45">
      <c r="A47" s="91" t="s">
        <v>32</v>
      </c>
      <c r="B47" s="88"/>
      <c r="C47" s="88"/>
      <c r="D47" s="88"/>
      <c r="E47" s="88"/>
      <c r="F47" s="40"/>
      <c r="G47" s="88"/>
      <c r="H47" s="88"/>
      <c r="I47" s="88"/>
      <c r="J47" s="88"/>
      <c r="K47" s="40"/>
      <c r="L47" s="88"/>
      <c r="M47" s="88"/>
      <c r="N47" s="88"/>
      <c r="O47" s="88"/>
      <c r="P47" s="40"/>
      <c r="Q47" s="88"/>
      <c r="R47" s="88"/>
      <c r="S47" s="88"/>
      <c r="T47" s="88"/>
      <c r="U47" s="40"/>
    </row>
    <row r="48" spans="1:22" ht="12.75" customHeight="1" x14ac:dyDescent="0.4">
      <c r="A48" s="72" t="s">
        <v>33</v>
      </c>
      <c r="B48" s="68">
        <v>19034</v>
      </c>
      <c r="C48" s="68">
        <v>19377</v>
      </c>
      <c r="D48" s="68">
        <v>20744</v>
      </c>
      <c r="E48" s="68">
        <v>20451</v>
      </c>
      <c r="F48" s="69">
        <v>79606</v>
      </c>
      <c r="G48" s="68">
        <v>18574</v>
      </c>
      <c r="H48" s="68">
        <v>17896</v>
      </c>
      <c r="I48" s="68">
        <v>21169</v>
      </c>
      <c r="J48" s="68">
        <v>22554</v>
      </c>
      <c r="K48" s="69">
        <v>80193</v>
      </c>
      <c r="L48" s="68">
        <v>21176</v>
      </c>
      <c r="M48" s="68">
        <v>19844</v>
      </c>
      <c r="N48" s="68">
        <v>22150</v>
      </c>
      <c r="O48" s="68">
        <v>21798</v>
      </c>
      <c r="P48" s="69">
        <v>84968</v>
      </c>
      <c r="Q48" s="68">
        <v>17172</v>
      </c>
      <c r="R48" s="68">
        <v>15663</v>
      </c>
      <c r="S48" s="68">
        <v>21405</v>
      </c>
      <c r="T48" s="68">
        <v>23145</v>
      </c>
      <c r="U48" s="69">
        <v>77385</v>
      </c>
    </row>
    <row r="49" spans="1:21" ht="12.75" customHeight="1" x14ac:dyDescent="0.4">
      <c r="A49" s="72" t="s">
        <v>71</v>
      </c>
      <c r="B49" s="68">
        <v>1247</v>
      </c>
      <c r="C49" s="68">
        <v>1494</v>
      </c>
      <c r="D49" s="68">
        <v>1237</v>
      </c>
      <c r="E49" s="68">
        <v>1340</v>
      </c>
      <c r="F49" s="69">
        <v>5317</v>
      </c>
      <c r="G49" s="68">
        <v>1537</v>
      </c>
      <c r="H49" s="68">
        <v>1844</v>
      </c>
      <c r="I49" s="68">
        <v>2083</v>
      </c>
      <c r="J49" s="68">
        <v>1779</v>
      </c>
      <c r="K49" s="69">
        <v>7243</v>
      </c>
      <c r="L49" s="68">
        <v>1958</v>
      </c>
      <c r="M49" s="68">
        <v>1853</v>
      </c>
      <c r="N49" s="68">
        <v>1972</v>
      </c>
      <c r="O49" s="68">
        <v>1754</v>
      </c>
      <c r="P49" s="69">
        <v>7537</v>
      </c>
      <c r="Q49" s="68">
        <v>1717</v>
      </c>
      <c r="R49" s="68">
        <v>1293</v>
      </c>
      <c r="S49" s="68">
        <v>1845</v>
      </c>
      <c r="T49" s="68">
        <v>1529</v>
      </c>
      <c r="U49" s="69">
        <v>6385</v>
      </c>
    </row>
    <row r="50" spans="1:21" ht="12.75" customHeight="1" x14ac:dyDescent="0.4">
      <c r="A50" s="72" t="s">
        <v>82</v>
      </c>
      <c r="B50" s="68">
        <v>53979</v>
      </c>
      <c r="C50" s="68">
        <v>51655</v>
      </c>
      <c r="D50" s="68">
        <v>52840</v>
      </c>
      <c r="E50" s="68">
        <v>54386</v>
      </c>
      <c r="F50" s="69">
        <v>212859</v>
      </c>
      <c r="G50" s="68">
        <v>55043</v>
      </c>
      <c r="H50" s="68">
        <v>54622</v>
      </c>
      <c r="I50" s="68">
        <v>52930</v>
      </c>
      <c r="J50" s="68">
        <v>56475</v>
      </c>
      <c r="K50" s="69">
        <v>219070</v>
      </c>
      <c r="L50" s="68">
        <v>61782</v>
      </c>
      <c r="M50" s="68">
        <v>52274</v>
      </c>
      <c r="N50" s="68">
        <v>55241</v>
      </c>
      <c r="O50" s="68">
        <v>54756</v>
      </c>
      <c r="P50" s="69">
        <v>224053</v>
      </c>
      <c r="Q50" s="68">
        <v>49190</v>
      </c>
      <c r="R50" s="68">
        <v>35096</v>
      </c>
      <c r="S50" s="68">
        <v>46045</v>
      </c>
      <c r="T50" s="68">
        <v>55244</v>
      </c>
      <c r="U50" s="69">
        <v>185576</v>
      </c>
    </row>
    <row r="51" spans="1:21" ht="12.75" customHeight="1" x14ac:dyDescent="0.4">
      <c r="A51" s="72" t="s">
        <v>35</v>
      </c>
      <c r="B51" s="68">
        <v>1012</v>
      </c>
      <c r="C51" s="68">
        <v>1106</v>
      </c>
      <c r="D51" s="68">
        <v>984</v>
      </c>
      <c r="E51" s="68">
        <v>982</v>
      </c>
      <c r="F51" s="69">
        <v>4084</v>
      </c>
      <c r="G51" s="68">
        <v>933</v>
      </c>
      <c r="H51" s="68">
        <v>1065</v>
      </c>
      <c r="I51" s="68">
        <v>1053</v>
      </c>
      <c r="J51" s="68">
        <v>1053</v>
      </c>
      <c r="K51" s="69">
        <v>4103</v>
      </c>
      <c r="L51" s="68">
        <v>1125</v>
      </c>
      <c r="M51" s="68">
        <v>989</v>
      </c>
      <c r="N51" s="68">
        <v>1080</v>
      </c>
      <c r="O51" s="68">
        <v>1108</v>
      </c>
      <c r="P51" s="69">
        <v>4301</v>
      </c>
      <c r="Q51" s="68">
        <v>1024</v>
      </c>
      <c r="R51" s="68">
        <v>976</v>
      </c>
      <c r="S51" s="68">
        <v>935</v>
      </c>
      <c r="T51" s="68">
        <v>1111</v>
      </c>
      <c r="U51" s="69">
        <v>4046</v>
      </c>
    </row>
    <row r="52" spans="1:21" ht="12.75" customHeight="1" x14ac:dyDescent="0.4">
      <c r="A52" s="72" t="s">
        <v>72</v>
      </c>
      <c r="B52" s="68">
        <v>2904</v>
      </c>
      <c r="C52" s="68">
        <v>3090</v>
      </c>
      <c r="D52" s="68">
        <v>3068</v>
      </c>
      <c r="E52" s="68">
        <v>2860</v>
      </c>
      <c r="F52" s="69">
        <v>11921</v>
      </c>
      <c r="G52" s="68">
        <v>2427</v>
      </c>
      <c r="H52" s="68">
        <v>2640</v>
      </c>
      <c r="I52" s="68">
        <v>2873</v>
      </c>
      <c r="J52" s="68">
        <v>2942</v>
      </c>
      <c r="K52" s="69">
        <v>10882</v>
      </c>
      <c r="L52" s="68">
        <v>2803</v>
      </c>
      <c r="M52" s="68">
        <v>2980</v>
      </c>
      <c r="N52" s="68">
        <v>2757</v>
      </c>
      <c r="O52" s="68">
        <v>2571</v>
      </c>
      <c r="P52" s="69">
        <v>11111</v>
      </c>
      <c r="Q52" s="68">
        <v>2386</v>
      </c>
      <c r="R52" s="68">
        <v>1478</v>
      </c>
      <c r="S52" s="68">
        <v>1341</v>
      </c>
      <c r="T52" s="68">
        <v>1582</v>
      </c>
      <c r="U52" s="69">
        <v>6786</v>
      </c>
    </row>
    <row r="53" spans="1:21" ht="12.75" customHeight="1" x14ac:dyDescent="0.4">
      <c r="A53" s="72" t="s">
        <v>36</v>
      </c>
      <c r="B53" s="68">
        <v>8436</v>
      </c>
      <c r="C53" s="68">
        <v>7979</v>
      </c>
      <c r="D53" s="68">
        <v>7742</v>
      </c>
      <c r="E53" s="68">
        <v>8039</v>
      </c>
      <c r="F53" s="69">
        <v>32196</v>
      </c>
      <c r="G53" s="68">
        <v>7457</v>
      </c>
      <c r="H53" s="68">
        <v>7903</v>
      </c>
      <c r="I53" s="68">
        <v>8473</v>
      </c>
      <c r="J53" s="68">
        <v>9245</v>
      </c>
      <c r="K53" s="69">
        <v>33077</v>
      </c>
      <c r="L53" s="68">
        <v>9264</v>
      </c>
      <c r="M53" s="68">
        <v>8460</v>
      </c>
      <c r="N53" s="68">
        <v>8810</v>
      </c>
      <c r="O53" s="68">
        <v>8819</v>
      </c>
      <c r="P53" s="69">
        <v>35353</v>
      </c>
      <c r="Q53" s="68">
        <v>8905</v>
      </c>
      <c r="R53" s="68">
        <v>6273</v>
      </c>
      <c r="S53" s="68">
        <v>6517</v>
      </c>
      <c r="T53" s="68">
        <v>7270</v>
      </c>
      <c r="U53" s="69">
        <v>28965</v>
      </c>
    </row>
    <row r="54" spans="1:21" ht="12.75" customHeight="1" x14ac:dyDescent="0.4">
      <c r="A54" s="72" t="s">
        <v>34</v>
      </c>
      <c r="B54" s="68">
        <v>1200</v>
      </c>
      <c r="C54" s="68">
        <v>1118</v>
      </c>
      <c r="D54" s="68">
        <v>1467</v>
      </c>
      <c r="E54" s="68">
        <v>1256</v>
      </c>
      <c r="F54" s="69">
        <v>5041</v>
      </c>
      <c r="G54" s="68">
        <v>1290</v>
      </c>
      <c r="H54" s="68">
        <v>1333</v>
      </c>
      <c r="I54" s="68">
        <v>1566</v>
      </c>
      <c r="J54" s="68">
        <v>1776</v>
      </c>
      <c r="K54" s="69">
        <v>5964</v>
      </c>
      <c r="L54" s="68">
        <v>1124</v>
      </c>
      <c r="M54" s="68">
        <v>1346</v>
      </c>
      <c r="N54" s="68">
        <v>1556</v>
      </c>
      <c r="O54" s="68">
        <v>1377</v>
      </c>
      <c r="P54" s="69">
        <v>5403</v>
      </c>
      <c r="Q54" s="68">
        <v>1473</v>
      </c>
      <c r="R54" s="68">
        <v>800</v>
      </c>
      <c r="S54" s="68">
        <v>1243</v>
      </c>
      <c r="T54" s="68">
        <v>1260</v>
      </c>
      <c r="U54" s="69">
        <v>4777</v>
      </c>
    </row>
    <row r="55" spans="1:21" ht="12.75" customHeight="1" x14ac:dyDescent="0.4">
      <c r="A55" s="72" t="s">
        <v>73</v>
      </c>
      <c r="B55" s="68">
        <v>6298</v>
      </c>
      <c r="C55" s="68">
        <v>5109</v>
      </c>
      <c r="D55" s="68">
        <v>5118</v>
      </c>
      <c r="E55" s="68">
        <v>5766</v>
      </c>
      <c r="F55" s="69">
        <v>22291</v>
      </c>
      <c r="G55" s="68">
        <v>6458</v>
      </c>
      <c r="H55" s="68">
        <v>5258</v>
      </c>
      <c r="I55" s="68">
        <v>5805</v>
      </c>
      <c r="J55" s="68">
        <v>6329</v>
      </c>
      <c r="K55" s="69">
        <v>23850</v>
      </c>
      <c r="L55" s="68">
        <v>5906</v>
      </c>
      <c r="M55" s="68">
        <v>5052</v>
      </c>
      <c r="N55" s="68">
        <v>4916</v>
      </c>
      <c r="O55" s="68">
        <v>6026</v>
      </c>
      <c r="P55" s="69">
        <v>21901</v>
      </c>
      <c r="Q55" s="68">
        <v>5672</v>
      </c>
      <c r="R55" s="68">
        <v>3375</v>
      </c>
      <c r="S55" s="68">
        <v>4419</v>
      </c>
      <c r="T55" s="68">
        <v>5768</v>
      </c>
      <c r="U55" s="69">
        <v>19234</v>
      </c>
    </row>
    <row r="56" spans="1:21" ht="12.75" customHeight="1" x14ac:dyDescent="0.4">
      <c r="A56" s="72" t="s">
        <v>85</v>
      </c>
      <c r="B56" s="68" t="s">
        <v>124</v>
      </c>
      <c r="C56" s="68" t="s">
        <v>124</v>
      </c>
      <c r="D56" s="68" t="s">
        <v>124</v>
      </c>
      <c r="E56" s="68" t="s">
        <v>124</v>
      </c>
      <c r="F56" s="69" t="s">
        <v>124</v>
      </c>
      <c r="G56" s="68" t="s">
        <v>124</v>
      </c>
      <c r="H56" s="68" t="s">
        <v>124</v>
      </c>
      <c r="I56" s="68" t="s">
        <v>124</v>
      </c>
      <c r="J56" s="68" t="s">
        <v>124</v>
      </c>
      <c r="K56" s="69" t="s">
        <v>124</v>
      </c>
      <c r="L56" s="68" t="s">
        <v>124</v>
      </c>
      <c r="M56" s="68" t="s">
        <v>124</v>
      </c>
      <c r="N56" s="68" t="s">
        <v>124</v>
      </c>
      <c r="O56" s="68" t="s">
        <v>124</v>
      </c>
      <c r="P56" s="69" t="s">
        <v>124</v>
      </c>
      <c r="Q56" s="68" t="s">
        <v>124</v>
      </c>
      <c r="R56" s="68" t="s">
        <v>124</v>
      </c>
      <c r="S56" s="68" t="s">
        <v>124</v>
      </c>
      <c r="T56" s="68" t="s">
        <v>124</v>
      </c>
      <c r="U56" s="69" t="s">
        <v>124</v>
      </c>
    </row>
    <row r="57" spans="1:21" ht="15" x14ac:dyDescent="0.4">
      <c r="A57" s="95" t="s">
        <v>18</v>
      </c>
      <c r="B57" s="93">
        <v>94109</v>
      </c>
      <c r="C57" s="93">
        <v>90928</v>
      </c>
      <c r="D57" s="93">
        <v>93199</v>
      </c>
      <c r="E57" s="93">
        <v>95081</v>
      </c>
      <c r="F57" s="96">
        <v>373317</v>
      </c>
      <c r="G57" s="93">
        <v>93717</v>
      </c>
      <c r="H57" s="93">
        <v>92560</v>
      </c>
      <c r="I57" s="93">
        <v>95953</v>
      </c>
      <c r="J57" s="93">
        <v>102152</v>
      </c>
      <c r="K57" s="96">
        <v>384383</v>
      </c>
      <c r="L57" s="93">
        <v>105138</v>
      </c>
      <c r="M57" s="93">
        <v>92799</v>
      </c>
      <c r="N57" s="93">
        <v>98481</v>
      </c>
      <c r="O57" s="93">
        <v>98208</v>
      </c>
      <c r="P57" s="96">
        <v>394626</v>
      </c>
      <c r="Q57" s="93">
        <v>87540</v>
      </c>
      <c r="R57" s="93">
        <v>64955</v>
      </c>
      <c r="S57" s="93">
        <v>83751</v>
      </c>
      <c r="T57" s="93">
        <v>96909</v>
      </c>
      <c r="U57" s="96">
        <v>333155</v>
      </c>
    </row>
    <row r="58" spans="1:21" ht="13.7" x14ac:dyDescent="0.4">
      <c r="A58" s="4"/>
      <c r="B58" s="4"/>
    </row>
    <row r="59" spans="1:21" ht="13.7" x14ac:dyDescent="0.4">
      <c r="A59" s="61" t="s">
        <v>84</v>
      </c>
    </row>
    <row r="60" spans="1:21" ht="13.7" x14ac:dyDescent="0.4">
      <c r="A60" s="62" t="s">
        <v>87</v>
      </c>
      <c r="B60" s="5"/>
    </row>
    <row r="61" spans="1:21" x14ac:dyDescent="0.4">
      <c r="A61" s="62" t="s">
        <v>83</v>
      </c>
    </row>
    <row r="62" spans="1:21" x14ac:dyDescent="0.4">
      <c r="A62" s="62" t="s">
        <v>142</v>
      </c>
    </row>
    <row r="63" spans="1:21" x14ac:dyDescent="0.4">
      <c r="A63" s="62"/>
    </row>
    <row r="64" spans="1:21" ht="13.7" x14ac:dyDescent="0.4">
      <c r="A64" s="60" t="s">
        <v>141</v>
      </c>
    </row>
  </sheetData>
  <phoneticPr fontId="0" type="noConversion"/>
  <hyperlinks>
    <hyperlink ref="A64" location="Title!A1" display="Return to Title and Contents" xr:uid="{00000000-0004-0000-14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18_x000D_&amp;1#&amp;"Calibri"&amp;10&amp;K000000OFFICIAL</oddFooter>
  </headerFooter>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7">
    <pageSetUpPr fitToPage="1"/>
  </sheetPr>
  <dimension ref="A1:B41"/>
  <sheetViews>
    <sheetView showGridLines="0" zoomScaleNormal="100" workbookViewId="0"/>
  </sheetViews>
  <sheetFormatPr defaultRowHeight="12.7" x14ac:dyDescent="0.4"/>
  <cols>
    <col min="1" max="1" width="5.703125" customWidth="1"/>
    <col min="2" max="2" width="89.41015625" customWidth="1"/>
  </cols>
  <sheetData>
    <row r="1" spans="1:2" ht="25" x14ac:dyDescent="0.75">
      <c r="A1" s="6" t="s">
        <v>38</v>
      </c>
      <c r="B1" s="6"/>
    </row>
    <row r="2" spans="1:2" ht="15.75" customHeight="1" x14ac:dyDescent="0.75">
      <c r="A2" s="6"/>
    </row>
    <row r="4" spans="1:2" ht="15" x14ac:dyDescent="0.45">
      <c r="A4" s="20" t="s">
        <v>53</v>
      </c>
      <c r="B4" s="27"/>
    </row>
    <row r="5" spans="1:2" ht="5.0999999999999996" customHeight="1" x14ac:dyDescent="0.6">
      <c r="A5" s="28"/>
    </row>
    <row r="6" spans="1:2" ht="177.35" x14ac:dyDescent="0.4">
      <c r="A6" s="21" t="s">
        <v>58</v>
      </c>
      <c r="B6" s="36" t="s">
        <v>93</v>
      </c>
    </row>
    <row r="7" spans="1:2" ht="30.2" customHeight="1" x14ac:dyDescent="0.4">
      <c r="A7" s="21" t="s">
        <v>59</v>
      </c>
      <c r="B7" s="37" t="s">
        <v>94</v>
      </c>
    </row>
    <row r="8" spans="1:2" ht="47.25" customHeight="1" x14ac:dyDescent="0.4">
      <c r="A8" s="21" t="s">
        <v>60</v>
      </c>
      <c r="B8" s="37" t="s">
        <v>95</v>
      </c>
    </row>
    <row r="9" spans="1:2" ht="32.450000000000003" customHeight="1" x14ac:dyDescent="0.4">
      <c r="A9" s="21" t="s">
        <v>61</v>
      </c>
      <c r="B9" s="36" t="s">
        <v>86</v>
      </c>
    </row>
    <row r="10" spans="1:2" ht="34.5" customHeight="1" x14ac:dyDescent="0.4">
      <c r="A10" s="21" t="s">
        <v>62</v>
      </c>
      <c r="B10" s="108" t="s">
        <v>156</v>
      </c>
    </row>
    <row r="11" spans="1:2" ht="82" x14ac:dyDescent="0.4">
      <c r="A11" s="21" t="s">
        <v>63</v>
      </c>
      <c r="B11" s="109" t="s">
        <v>157</v>
      </c>
    </row>
    <row r="12" spans="1:2" ht="25.5" customHeight="1" x14ac:dyDescent="0.4">
      <c r="A12" s="21"/>
      <c r="B12" s="38"/>
    </row>
    <row r="13" spans="1:2" ht="15" x14ac:dyDescent="0.45">
      <c r="A13" s="20" t="s">
        <v>54</v>
      </c>
      <c r="B13" s="27"/>
    </row>
    <row r="14" spans="1:2" ht="5.0999999999999996" customHeight="1" x14ac:dyDescent="0.45">
      <c r="A14" s="20"/>
      <c r="B14" s="27"/>
    </row>
    <row r="15" spans="1:2" x14ac:dyDescent="0.4">
      <c r="A15" s="21" t="s">
        <v>63</v>
      </c>
      <c r="B15" s="18" t="s">
        <v>56</v>
      </c>
    </row>
    <row r="16" spans="1:2" ht="15" customHeight="1" x14ac:dyDescent="0.4">
      <c r="A16" s="17"/>
      <c r="B16" s="18"/>
    </row>
    <row r="17" spans="1:2" ht="15" x14ac:dyDescent="0.45">
      <c r="A17" s="20" t="s">
        <v>55</v>
      </c>
      <c r="B17" s="27"/>
    </row>
    <row r="18" spans="1:2" ht="5.0999999999999996" customHeight="1" x14ac:dyDescent="0.4">
      <c r="A18" s="17"/>
      <c r="B18" s="18"/>
    </row>
    <row r="19" spans="1:2" ht="42.95" customHeight="1" x14ac:dyDescent="0.4">
      <c r="A19" s="21" t="s">
        <v>64</v>
      </c>
      <c r="B19" s="37" t="s">
        <v>96</v>
      </c>
    </row>
    <row r="20" spans="1:2" ht="41.25" customHeight="1" x14ac:dyDescent="0.4">
      <c r="A20" s="39" t="s">
        <v>65</v>
      </c>
      <c r="B20" s="37" t="s">
        <v>97</v>
      </c>
    </row>
    <row r="21" spans="1:2" x14ac:dyDescent="0.4">
      <c r="B21" s="37" t="s">
        <v>98</v>
      </c>
    </row>
    <row r="22" spans="1:2" x14ac:dyDescent="0.4">
      <c r="A22" s="39"/>
      <c r="B22" s="37" t="s">
        <v>99</v>
      </c>
    </row>
    <row r="23" spans="1:2" ht="25.35" x14ac:dyDescent="0.4">
      <c r="A23" s="39" t="s">
        <v>66</v>
      </c>
      <c r="B23" s="37" t="s">
        <v>100</v>
      </c>
    </row>
    <row r="24" spans="1:2" ht="25.35" x14ac:dyDescent="0.4">
      <c r="A24" s="39" t="s">
        <v>67</v>
      </c>
      <c r="B24" s="37" t="s">
        <v>101</v>
      </c>
    </row>
    <row r="25" spans="1:2" ht="32.450000000000003" customHeight="1" x14ac:dyDescent="0.4">
      <c r="A25" s="39" t="s">
        <v>68</v>
      </c>
      <c r="B25" s="37" t="s">
        <v>102</v>
      </c>
    </row>
    <row r="26" spans="1:2" ht="10.5" customHeight="1" x14ac:dyDescent="0.4"/>
    <row r="27" spans="1:2" ht="25.35" x14ac:dyDescent="0.4">
      <c r="A27" s="39" t="s">
        <v>103</v>
      </c>
      <c r="B27" s="37" t="s">
        <v>104</v>
      </c>
    </row>
    <row r="28" spans="1:2" x14ac:dyDescent="0.4">
      <c r="B28" s="16"/>
    </row>
    <row r="29" spans="1:2" ht="15" x14ac:dyDescent="0.45">
      <c r="A29" s="20" t="s">
        <v>57</v>
      </c>
      <c r="B29" s="27"/>
    </row>
    <row r="30" spans="1:2" x14ac:dyDescent="0.4">
      <c r="A30" s="17"/>
      <c r="B30" s="16"/>
    </row>
    <row r="31" spans="1:2" ht="25.35" x14ac:dyDescent="0.4">
      <c r="A31" s="21" t="s">
        <v>105</v>
      </c>
      <c r="B31" s="19" t="s">
        <v>69</v>
      </c>
    </row>
    <row r="33" spans="1:1" ht="13.7" x14ac:dyDescent="0.4">
      <c r="A33" s="60" t="s">
        <v>141</v>
      </c>
    </row>
    <row r="41" spans="1:1" ht="15.35" x14ac:dyDescent="0.5">
      <c r="A41" s="15"/>
    </row>
  </sheetData>
  <phoneticPr fontId="0" type="noConversion"/>
  <hyperlinks>
    <hyperlink ref="A33" location="Title!A1" display="Return to Title and Contents" xr:uid="{00000000-0004-0000-0300-000000000000}"/>
    <hyperlink ref="B10" r:id="rId1" xr:uid="{02DA90DD-89E0-4CA3-B6DF-C9279DBCBFBE}"/>
  </hyperlinks>
  <pageMargins left="0.74803149606299213" right="0.70866141732283472" top="0.78740157480314965" bottom="0.6692913385826772" header="0.55118110236220474" footer="0.35433070866141736"/>
  <pageSetup paperSize="9" scale="85" orientation="portrait" r:id="rId2"/>
  <headerFooter alignWithMargins="0">
    <oddFooter>&amp;C&amp;"Calibri"&amp;11&amp;K000000&amp;"Arial,Bold"&amp;11 Page 1_x000D_&amp;1#&amp;"Calibri"&amp;10&amp;K000000OFFICIAL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pageSetUpPr fitToPage="1"/>
  </sheetPr>
  <dimension ref="A1:V64"/>
  <sheetViews>
    <sheetView showGridLines="0" zoomScaleNormal="100" workbookViewId="0"/>
  </sheetViews>
  <sheetFormatPr defaultColWidth="9.1171875" defaultRowHeight="12.7" x14ac:dyDescent="0.4"/>
  <cols>
    <col min="1" max="1" width="34.1171875" style="24" customWidth="1"/>
    <col min="2" max="6" width="10.1171875" style="24" customWidth="1"/>
    <col min="7" max="7" width="9.1171875" style="24"/>
    <col min="8" max="11" width="10.1171875" style="24" customWidth="1"/>
    <col min="12" max="12" width="9.1171875" style="24"/>
    <col min="13" max="16" width="10.1171875" style="24" customWidth="1"/>
    <col min="17" max="17" width="9.1171875" style="24"/>
    <col min="18" max="21" width="10.1171875" style="24" customWidth="1"/>
    <col min="22" max="16384" width="9.1171875" style="24"/>
  </cols>
  <sheetData>
    <row r="1" spans="1:22" s="10" customFormat="1" ht="17.7" x14ac:dyDescent="0.55000000000000004">
      <c r="A1" s="103" t="s">
        <v>88</v>
      </c>
      <c r="G1" s="105"/>
      <c r="L1" s="105"/>
      <c r="Q1" s="105"/>
      <c r="U1" s="105" t="s">
        <v>128</v>
      </c>
    </row>
    <row r="2" spans="1:22" s="10" customFormat="1" ht="17.7" x14ac:dyDescent="0.55000000000000004">
      <c r="G2" s="105"/>
      <c r="L2" s="105"/>
      <c r="Q2" s="105"/>
      <c r="U2" s="105" t="s">
        <v>152</v>
      </c>
    </row>
    <row r="3" spans="1:22" s="10" customFormat="1" ht="20.350000000000001" x14ac:dyDescent="0.55000000000000004">
      <c r="A3" s="104" t="s">
        <v>150</v>
      </c>
      <c r="B3" s="104"/>
      <c r="C3" s="104"/>
      <c r="D3" s="104"/>
      <c r="E3" s="104"/>
      <c r="F3" s="104"/>
      <c r="G3" s="104"/>
      <c r="H3" s="104"/>
      <c r="I3" s="104"/>
      <c r="J3" s="104"/>
      <c r="K3" s="104"/>
      <c r="L3" s="104"/>
      <c r="M3" s="104"/>
      <c r="N3" s="104"/>
      <c r="O3" s="104"/>
      <c r="P3" s="104"/>
      <c r="Q3" s="104"/>
      <c r="R3" s="104"/>
      <c r="S3" s="104"/>
      <c r="T3" s="104"/>
      <c r="U3" s="104"/>
      <c r="V3" s="104"/>
    </row>
    <row r="4" spans="1:22" ht="16.350000000000001" x14ac:dyDescent="0.5">
      <c r="A4" s="107" t="s">
        <v>13</v>
      </c>
    </row>
    <row r="5" spans="1:22" ht="12.75" customHeight="1" x14ac:dyDescent="0.4">
      <c r="C5" s="41"/>
      <c r="D5" s="41"/>
      <c r="E5" s="41"/>
      <c r="F5" s="41"/>
      <c r="G5" s="41"/>
      <c r="H5" s="41"/>
      <c r="I5" s="49"/>
      <c r="J5" s="49"/>
      <c r="K5" s="49"/>
      <c r="L5" s="49"/>
      <c r="M5" s="49"/>
      <c r="N5" s="49"/>
      <c r="O5" s="49"/>
      <c r="P5" s="49"/>
      <c r="Q5" s="49"/>
      <c r="R5" s="49"/>
      <c r="S5" s="49"/>
      <c r="T5" s="49"/>
      <c r="U5" s="49"/>
      <c r="V5" s="49"/>
    </row>
    <row r="6" spans="1:22" x14ac:dyDescent="0.4">
      <c r="A6" s="85" t="s">
        <v>29</v>
      </c>
      <c r="B6" s="63" t="s">
        <v>110</v>
      </c>
      <c r="C6" s="63" t="s">
        <v>111</v>
      </c>
      <c r="D6" s="63" t="s">
        <v>112</v>
      </c>
      <c r="E6" s="63" t="s">
        <v>113</v>
      </c>
      <c r="F6" s="63" t="s">
        <v>114</v>
      </c>
      <c r="G6" s="64" t="s">
        <v>115</v>
      </c>
      <c r="H6" s="64" t="s">
        <v>116</v>
      </c>
      <c r="I6" s="64" t="s">
        <v>117</v>
      </c>
      <c r="J6" s="64" t="s">
        <v>118</v>
      </c>
      <c r="K6" s="63" t="s">
        <v>145</v>
      </c>
      <c r="L6" s="64" t="s">
        <v>120</v>
      </c>
      <c r="M6" s="64" t="s">
        <v>121</v>
      </c>
      <c r="N6" s="64" t="s">
        <v>122</v>
      </c>
      <c r="O6" s="64" t="s">
        <v>123</v>
      </c>
      <c r="P6" s="63" t="s">
        <v>146</v>
      </c>
      <c r="Q6" s="64" t="s">
        <v>125</v>
      </c>
      <c r="R6" s="64" t="s">
        <v>126</v>
      </c>
      <c r="S6" s="64" t="s">
        <v>127</v>
      </c>
      <c r="T6" s="64" t="s">
        <v>128</v>
      </c>
      <c r="U6" s="63" t="s">
        <v>147</v>
      </c>
    </row>
    <row r="7" spans="1:22" ht="20.100000000000001" customHeight="1" x14ac:dyDescent="0.45">
      <c r="A7" s="89" t="s">
        <v>31</v>
      </c>
      <c r="B7" s="40"/>
      <c r="C7" s="40"/>
      <c r="D7" s="40"/>
      <c r="E7" s="40"/>
      <c r="F7" s="40"/>
      <c r="G7" s="62"/>
      <c r="H7" s="62"/>
      <c r="I7" s="62"/>
      <c r="J7" s="62"/>
      <c r="K7" s="62"/>
      <c r="L7" s="62"/>
      <c r="M7" s="62"/>
      <c r="N7" s="62"/>
      <c r="O7" s="62"/>
      <c r="P7" s="62"/>
      <c r="Q7" s="62"/>
      <c r="R7" s="62"/>
      <c r="S7" s="62"/>
      <c r="T7" s="62"/>
      <c r="U7" s="62"/>
    </row>
    <row r="8" spans="1:22" ht="12.75" customHeight="1" x14ac:dyDescent="0.4">
      <c r="A8" s="72" t="s">
        <v>21</v>
      </c>
      <c r="B8" s="68">
        <v>115</v>
      </c>
      <c r="C8" s="68">
        <v>116</v>
      </c>
      <c r="D8" s="68">
        <v>132</v>
      </c>
      <c r="E8" s="68">
        <v>133</v>
      </c>
      <c r="F8" s="69">
        <v>497</v>
      </c>
      <c r="G8" s="68">
        <v>131</v>
      </c>
      <c r="H8" s="68">
        <v>122</v>
      </c>
      <c r="I8" s="68">
        <v>128</v>
      </c>
      <c r="J8" s="68">
        <v>130</v>
      </c>
      <c r="K8" s="69">
        <v>511</v>
      </c>
      <c r="L8" s="68">
        <v>134</v>
      </c>
      <c r="M8" s="68">
        <v>123</v>
      </c>
      <c r="N8" s="68">
        <v>142</v>
      </c>
      <c r="O8" s="68">
        <v>137</v>
      </c>
      <c r="P8" s="69">
        <v>537</v>
      </c>
      <c r="Q8" s="68">
        <v>122</v>
      </c>
      <c r="R8" s="68">
        <v>124</v>
      </c>
      <c r="S8" s="68">
        <v>143</v>
      </c>
      <c r="T8" s="68">
        <v>138</v>
      </c>
      <c r="U8" s="69">
        <v>527</v>
      </c>
    </row>
    <row r="9" spans="1:22" ht="12.75" customHeight="1" x14ac:dyDescent="0.4">
      <c r="A9" s="72" t="s">
        <v>22</v>
      </c>
      <c r="B9" s="68">
        <v>8</v>
      </c>
      <c r="C9" s="68">
        <v>9</v>
      </c>
      <c r="D9" s="68">
        <v>7</v>
      </c>
      <c r="E9" s="68">
        <v>5</v>
      </c>
      <c r="F9" s="69">
        <v>29</v>
      </c>
      <c r="G9" s="68">
        <v>5</v>
      </c>
      <c r="H9" s="68">
        <v>7</v>
      </c>
      <c r="I9" s="68">
        <v>7</v>
      </c>
      <c r="J9" s="68">
        <v>7</v>
      </c>
      <c r="K9" s="69">
        <v>26</v>
      </c>
      <c r="L9" s="68">
        <v>8</v>
      </c>
      <c r="M9" s="68">
        <v>8</v>
      </c>
      <c r="N9" s="68">
        <v>9</v>
      </c>
      <c r="O9" s="68">
        <v>7</v>
      </c>
      <c r="P9" s="69">
        <v>32</v>
      </c>
      <c r="Q9" s="68">
        <v>5</v>
      </c>
      <c r="R9" s="68">
        <v>4</v>
      </c>
      <c r="S9" s="68">
        <v>5</v>
      </c>
      <c r="T9" s="68">
        <v>5</v>
      </c>
      <c r="U9" s="69">
        <v>20</v>
      </c>
    </row>
    <row r="10" spans="1:22" ht="12.75" customHeight="1" x14ac:dyDescent="0.4">
      <c r="A10" s="72" t="s">
        <v>23</v>
      </c>
      <c r="B10" s="68">
        <v>57</v>
      </c>
      <c r="C10" s="68">
        <v>56</v>
      </c>
      <c r="D10" s="68">
        <v>50</v>
      </c>
      <c r="E10" s="68">
        <v>61</v>
      </c>
      <c r="F10" s="69">
        <v>223</v>
      </c>
      <c r="G10" s="68">
        <v>58</v>
      </c>
      <c r="H10" s="68">
        <v>64</v>
      </c>
      <c r="I10" s="68">
        <v>79</v>
      </c>
      <c r="J10" s="68">
        <v>52</v>
      </c>
      <c r="K10" s="69">
        <v>252</v>
      </c>
      <c r="L10" s="68">
        <v>61</v>
      </c>
      <c r="M10" s="68">
        <v>56</v>
      </c>
      <c r="N10" s="68">
        <v>53</v>
      </c>
      <c r="O10" s="68">
        <v>60</v>
      </c>
      <c r="P10" s="69">
        <v>230</v>
      </c>
      <c r="Q10" s="68">
        <v>49</v>
      </c>
      <c r="R10" s="68">
        <v>42</v>
      </c>
      <c r="S10" s="68">
        <v>47</v>
      </c>
      <c r="T10" s="68">
        <v>48</v>
      </c>
      <c r="U10" s="69">
        <v>186</v>
      </c>
    </row>
    <row r="11" spans="1:22" ht="12.75" customHeight="1" x14ac:dyDescent="0.4">
      <c r="A11" s="72" t="s">
        <v>24</v>
      </c>
      <c r="B11" s="68">
        <v>382</v>
      </c>
      <c r="C11" s="68">
        <v>424</v>
      </c>
      <c r="D11" s="68">
        <v>414</v>
      </c>
      <c r="E11" s="68">
        <v>394</v>
      </c>
      <c r="F11" s="69">
        <v>1613</v>
      </c>
      <c r="G11" s="68">
        <v>376</v>
      </c>
      <c r="H11" s="68">
        <v>589</v>
      </c>
      <c r="I11" s="68">
        <v>727</v>
      </c>
      <c r="J11" s="68">
        <v>618</v>
      </c>
      <c r="K11" s="69">
        <v>2310</v>
      </c>
      <c r="L11" s="68">
        <v>520</v>
      </c>
      <c r="M11" s="68">
        <v>676</v>
      </c>
      <c r="N11" s="68">
        <v>616</v>
      </c>
      <c r="O11" s="68">
        <v>650</v>
      </c>
      <c r="P11" s="69">
        <v>2462</v>
      </c>
      <c r="Q11" s="68">
        <v>513</v>
      </c>
      <c r="R11" s="68">
        <v>224</v>
      </c>
      <c r="S11" s="68">
        <v>296</v>
      </c>
      <c r="T11" s="68">
        <v>362</v>
      </c>
      <c r="U11" s="69">
        <v>1395</v>
      </c>
    </row>
    <row r="12" spans="1:22" ht="12.75" customHeight="1" x14ac:dyDescent="0.4">
      <c r="A12" s="72" t="s">
        <v>25</v>
      </c>
      <c r="B12" s="68">
        <v>1</v>
      </c>
      <c r="C12" s="68">
        <v>0</v>
      </c>
      <c r="D12" s="68">
        <v>1</v>
      </c>
      <c r="E12" s="68">
        <v>1</v>
      </c>
      <c r="F12" s="69">
        <v>2</v>
      </c>
      <c r="G12" s="68">
        <v>1</v>
      </c>
      <c r="H12" s="68">
        <v>1</v>
      </c>
      <c r="I12" s="68">
        <v>1</v>
      </c>
      <c r="J12" s="68">
        <v>1</v>
      </c>
      <c r="K12" s="69">
        <v>3</v>
      </c>
      <c r="L12" s="68">
        <v>1</v>
      </c>
      <c r="M12" s="68">
        <v>0</v>
      </c>
      <c r="N12" s="68">
        <v>1</v>
      </c>
      <c r="O12" s="68">
        <v>1</v>
      </c>
      <c r="P12" s="69">
        <v>2</v>
      </c>
      <c r="Q12" s="68">
        <v>1</v>
      </c>
      <c r="R12" s="68">
        <v>1</v>
      </c>
      <c r="S12" s="68">
        <v>1</v>
      </c>
      <c r="T12" s="68">
        <v>1</v>
      </c>
      <c r="U12" s="69">
        <v>3</v>
      </c>
    </row>
    <row r="13" spans="1:22" ht="12.75" customHeight="1" x14ac:dyDescent="0.4">
      <c r="A13" s="72" t="s">
        <v>26</v>
      </c>
      <c r="B13" s="68">
        <v>483</v>
      </c>
      <c r="C13" s="68">
        <v>502</v>
      </c>
      <c r="D13" s="68">
        <v>481</v>
      </c>
      <c r="E13" s="68">
        <v>471</v>
      </c>
      <c r="F13" s="69">
        <v>1936</v>
      </c>
      <c r="G13" s="68">
        <v>486</v>
      </c>
      <c r="H13" s="68">
        <v>479</v>
      </c>
      <c r="I13" s="68">
        <v>474</v>
      </c>
      <c r="J13" s="68">
        <v>514</v>
      </c>
      <c r="K13" s="69">
        <v>1953</v>
      </c>
      <c r="L13" s="68">
        <v>513</v>
      </c>
      <c r="M13" s="68">
        <v>506</v>
      </c>
      <c r="N13" s="68">
        <v>530</v>
      </c>
      <c r="O13" s="68">
        <v>503</v>
      </c>
      <c r="P13" s="69">
        <v>2052</v>
      </c>
      <c r="Q13" s="68">
        <v>508</v>
      </c>
      <c r="R13" s="68">
        <v>474</v>
      </c>
      <c r="S13" s="68">
        <v>484</v>
      </c>
      <c r="T13" s="68">
        <v>535</v>
      </c>
      <c r="U13" s="69">
        <v>2002</v>
      </c>
    </row>
    <row r="14" spans="1:22" ht="12.75" customHeight="1" x14ac:dyDescent="0.4">
      <c r="A14" s="72" t="s">
        <v>27</v>
      </c>
      <c r="B14" s="68">
        <v>523</v>
      </c>
      <c r="C14" s="68">
        <v>519</v>
      </c>
      <c r="D14" s="68">
        <v>478</v>
      </c>
      <c r="E14" s="68">
        <v>516</v>
      </c>
      <c r="F14" s="69">
        <v>2036</v>
      </c>
      <c r="G14" s="68">
        <v>545</v>
      </c>
      <c r="H14" s="68">
        <v>555</v>
      </c>
      <c r="I14" s="68">
        <v>530</v>
      </c>
      <c r="J14" s="68">
        <v>533</v>
      </c>
      <c r="K14" s="69">
        <v>2163</v>
      </c>
      <c r="L14" s="68">
        <v>568</v>
      </c>
      <c r="M14" s="68">
        <v>512</v>
      </c>
      <c r="N14" s="68">
        <v>537</v>
      </c>
      <c r="O14" s="68">
        <v>490</v>
      </c>
      <c r="P14" s="69">
        <v>2107</v>
      </c>
      <c r="Q14" s="68">
        <v>471</v>
      </c>
      <c r="R14" s="68">
        <v>459</v>
      </c>
      <c r="S14" s="68">
        <v>492</v>
      </c>
      <c r="T14" s="68">
        <v>481</v>
      </c>
      <c r="U14" s="69">
        <v>1903</v>
      </c>
    </row>
    <row r="15" spans="1:22" ht="12.75" customHeight="1" x14ac:dyDescent="0.4">
      <c r="A15" s="72" t="s">
        <v>28</v>
      </c>
      <c r="B15" s="68">
        <v>2275</v>
      </c>
      <c r="C15" s="68">
        <v>2239</v>
      </c>
      <c r="D15" s="68">
        <v>2096</v>
      </c>
      <c r="E15" s="68">
        <v>2135</v>
      </c>
      <c r="F15" s="69">
        <v>8744</v>
      </c>
      <c r="G15" s="68">
        <v>2201</v>
      </c>
      <c r="H15" s="68">
        <v>2206</v>
      </c>
      <c r="I15" s="68">
        <v>2020</v>
      </c>
      <c r="J15" s="68">
        <v>2090</v>
      </c>
      <c r="K15" s="69">
        <v>8517</v>
      </c>
      <c r="L15" s="68">
        <v>2469</v>
      </c>
      <c r="M15" s="68">
        <v>2175</v>
      </c>
      <c r="N15" s="68">
        <v>2121</v>
      </c>
      <c r="O15" s="68">
        <v>2085</v>
      </c>
      <c r="P15" s="69">
        <v>8850</v>
      </c>
      <c r="Q15" s="68">
        <v>2131</v>
      </c>
      <c r="R15" s="68">
        <v>1135</v>
      </c>
      <c r="S15" s="68">
        <v>1422</v>
      </c>
      <c r="T15" s="68">
        <v>1514</v>
      </c>
      <c r="U15" s="69">
        <v>6202</v>
      </c>
    </row>
    <row r="16" spans="1:22" ht="12.75" customHeight="1" x14ac:dyDescent="0.4">
      <c r="A16" s="72" t="s">
        <v>1</v>
      </c>
      <c r="B16" s="68">
        <v>305</v>
      </c>
      <c r="C16" s="68">
        <v>326</v>
      </c>
      <c r="D16" s="68">
        <v>328</v>
      </c>
      <c r="E16" s="68">
        <v>355</v>
      </c>
      <c r="F16" s="69">
        <v>1313</v>
      </c>
      <c r="G16" s="68">
        <v>322</v>
      </c>
      <c r="H16" s="68">
        <v>319</v>
      </c>
      <c r="I16" s="68">
        <v>341</v>
      </c>
      <c r="J16" s="68">
        <v>379</v>
      </c>
      <c r="K16" s="69">
        <v>1361</v>
      </c>
      <c r="L16" s="68">
        <v>353</v>
      </c>
      <c r="M16" s="68">
        <v>346</v>
      </c>
      <c r="N16" s="68">
        <v>361</v>
      </c>
      <c r="O16" s="68">
        <v>365</v>
      </c>
      <c r="P16" s="69">
        <v>1425</v>
      </c>
      <c r="Q16" s="68">
        <v>312</v>
      </c>
      <c r="R16" s="68">
        <v>224</v>
      </c>
      <c r="S16" s="68">
        <v>281</v>
      </c>
      <c r="T16" s="68">
        <v>335</v>
      </c>
      <c r="U16" s="69">
        <v>1152</v>
      </c>
    </row>
    <row r="17" spans="1:22" ht="12.75" customHeight="1" x14ac:dyDescent="0.4">
      <c r="A17" s="72" t="s">
        <v>0</v>
      </c>
      <c r="B17" s="68">
        <v>26</v>
      </c>
      <c r="C17" s="68">
        <v>21</v>
      </c>
      <c r="D17" s="68">
        <v>18</v>
      </c>
      <c r="E17" s="68">
        <v>19</v>
      </c>
      <c r="F17" s="69">
        <v>84</v>
      </c>
      <c r="G17" s="68">
        <v>18</v>
      </c>
      <c r="H17" s="68">
        <v>23</v>
      </c>
      <c r="I17" s="68">
        <v>29</v>
      </c>
      <c r="J17" s="68">
        <v>25</v>
      </c>
      <c r="K17" s="69">
        <v>94</v>
      </c>
      <c r="L17" s="68">
        <v>18</v>
      </c>
      <c r="M17" s="68">
        <v>21</v>
      </c>
      <c r="N17" s="68">
        <v>17</v>
      </c>
      <c r="O17" s="68">
        <v>19</v>
      </c>
      <c r="P17" s="69">
        <v>75</v>
      </c>
      <c r="Q17" s="68">
        <v>15</v>
      </c>
      <c r="R17" s="68">
        <v>7</v>
      </c>
      <c r="S17" s="68">
        <v>10</v>
      </c>
      <c r="T17" s="68">
        <v>10</v>
      </c>
      <c r="U17" s="69">
        <v>42</v>
      </c>
    </row>
    <row r="18" spans="1:22" ht="15" x14ac:dyDescent="0.4">
      <c r="A18" s="94" t="s">
        <v>17</v>
      </c>
      <c r="B18" s="74">
        <v>4174</v>
      </c>
      <c r="C18" s="74">
        <v>4212</v>
      </c>
      <c r="D18" s="74">
        <v>4004</v>
      </c>
      <c r="E18" s="74">
        <v>4089</v>
      </c>
      <c r="F18" s="75">
        <v>16479</v>
      </c>
      <c r="G18" s="74">
        <v>4142</v>
      </c>
      <c r="H18" s="74">
        <v>4364</v>
      </c>
      <c r="I18" s="74">
        <v>4334</v>
      </c>
      <c r="J18" s="74">
        <v>4349</v>
      </c>
      <c r="K18" s="75">
        <v>17190</v>
      </c>
      <c r="L18" s="74">
        <v>4645</v>
      </c>
      <c r="M18" s="74">
        <v>4423</v>
      </c>
      <c r="N18" s="74">
        <v>4387</v>
      </c>
      <c r="O18" s="74">
        <v>4317</v>
      </c>
      <c r="P18" s="75">
        <v>17773</v>
      </c>
      <c r="Q18" s="74">
        <v>4129</v>
      </c>
      <c r="R18" s="74">
        <v>2694</v>
      </c>
      <c r="S18" s="74">
        <v>3181</v>
      </c>
      <c r="T18" s="74">
        <v>3430</v>
      </c>
      <c r="U18" s="75">
        <v>13433</v>
      </c>
    </row>
    <row r="19" spans="1:22" ht="12.75" customHeight="1" x14ac:dyDescent="0.4">
      <c r="A19" s="23"/>
      <c r="B19" s="40"/>
      <c r="C19" s="40"/>
      <c r="D19" s="40"/>
      <c r="E19" s="40"/>
      <c r="F19" s="40"/>
      <c r="G19" s="40"/>
      <c r="H19" s="40"/>
      <c r="I19" s="40"/>
      <c r="J19" s="40"/>
      <c r="K19" s="40"/>
      <c r="L19" s="40"/>
      <c r="M19" s="40"/>
      <c r="N19" s="40"/>
      <c r="O19" s="40"/>
      <c r="P19" s="40"/>
      <c r="Q19" s="40"/>
      <c r="R19" s="40"/>
      <c r="S19" s="40"/>
      <c r="T19" s="40"/>
      <c r="U19" s="40"/>
    </row>
    <row r="20" spans="1:22" ht="20.100000000000001" customHeight="1" x14ac:dyDescent="0.45">
      <c r="A20" s="89" t="s">
        <v>30</v>
      </c>
      <c r="B20" s="40"/>
      <c r="C20" s="40"/>
      <c r="D20" s="40"/>
      <c r="E20" s="40"/>
      <c r="F20" s="40"/>
      <c r="G20" s="40"/>
      <c r="H20" s="40"/>
      <c r="I20" s="40"/>
      <c r="J20" s="40"/>
      <c r="K20" s="40"/>
      <c r="L20" s="40"/>
      <c r="M20" s="40"/>
      <c r="N20" s="40"/>
      <c r="O20" s="40"/>
      <c r="P20" s="40"/>
      <c r="Q20" s="40"/>
      <c r="R20" s="40"/>
      <c r="S20" s="40"/>
      <c r="T20" s="40"/>
      <c r="U20" s="40"/>
    </row>
    <row r="21" spans="1:22" ht="12.75" customHeight="1" x14ac:dyDescent="0.4">
      <c r="A21" s="86" t="s">
        <v>21</v>
      </c>
      <c r="B21" s="68">
        <v>147</v>
      </c>
      <c r="C21" s="68">
        <v>161</v>
      </c>
      <c r="D21" s="68">
        <v>158</v>
      </c>
      <c r="E21" s="68">
        <v>155</v>
      </c>
      <c r="F21" s="69">
        <v>621</v>
      </c>
      <c r="G21" s="68">
        <v>152</v>
      </c>
      <c r="H21" s="68">
        <v>162</v>
      </c>
      <c r="I21" s="68">
        <v>153</v>
      </c>
      <c r="J21" s="68">
        <v>170</v>
      </c>
      <c r="K21" s="69">
        <v>637</v>
      </c>
      <c r="L21" s="68">
        <v>174</v>
      </c>
      <c r="M21" s="68">
        <v>166</v>
      </c>
      <c r="N21" s="68">
        <v>154</v>
      </c>
      <c r="O21" s="68">
        <v>159</v>
      </c>
      <c r="P21" s="69">
        <v>653</v>
      </c>
      <c r="Q21" s="68">
        <v>151</v>
      </c>
      <c r="R21" s="68">
        <v>147</v>
      </c>
      <c r="S21" s="68">
        <v>134</v>
      </c>
      <c r="T21" s="68">
        <v>139</v>
      </c>
      <c r="U21" s="69">
        <v>570</v>
      </c>
    </row>
    <row r="22" spans="1:22" ht="12.75" customHeight="1" x14ac:dyDescent="0.4">
      <c r="A22" s="86" t="s">
        <v>22</v>
      </c>
      <c r="B22" s="68">
        <v>27</v>
      </c>
      <c r="C22" s="68">
        <v>28</v>
      </c>
      <c r="D22" s="68">
        <v>30</v>
      </c>
      <c r="E22" s="68">
        <v>35</v>
      </c>
      <c r="F22" s="69">
        <v>120</v>
      </c>
      <c r="G22" s="68">
        <v>26</v>
      </c>
      <c r="H22" s="68">
        <v>34</v>
      </c>
      <c r="I22" s="68">
        <v>37</v>
      </c>
      <c r="J22" s="68">
        <v>40</v>
      </c>
      <c r="K22" s="69">
        <v>137</v>
      </c>
      <c r="L22" s="68">
        <v>34</v>
      </c>
      <c r="M22" s="68">
        <v>38</v>
      </c>
      <c r="N22" s="68">
        <v>35</v>
      </c>
      <c r="O22" s="68">
        <v>35</v>
      </c>
      <c r="P22" s="69">
        <v>142</v>
      </c>
      <c r="Q22" s="68">
        <v>25</v>
      </c>
      <c r="R22" s="68">
        <v>29</v>
      </c>
      <c r="S22" s="68">
        <v>37</v>
      </c>
      <c r="T22" s="68">
        <v>31</v>
      </c>
      <c r="U22" s="69">
        <v>122</v>
      </c>
    </row>
    <row r="23" spans="1:22" ht="12.75" customHeight="1" x14ac:dyDescent="0.4">
      <c r="A23" s="86" t="s">
        <v>23</v>
      </c>
      <c r="B23" s="68">
        <v>236</v>
      </c>
      <c r="C23" s="68">
        <v>207</v>
      </c>
      <c r="D23" s="68">
        <v>216</v>
      </c>
      <c r="E23" s="68">
        <v>235</v>
      </c>
      <c r="F23" s="69">
        <v>895</v>
      </c>
      <c r="G23" s="68">
        <v>201</v>
      </c>
      <c r="H23" s="68">
        <v>176</v>
      </c>
      <c r="I23" s="68">
        <v>222</v>
      </c>
      <c r="J23" s="68">
        <v>228</v>
      </c>
      <c r="K23" s="69">
        <v>827</v>
      </c>
      <c r="L23" s="68">
        <v>260</v>
      </c>
      <c r="M23" s="68">
        <v>240</v>
      </c>
      <c r="N23" s="68">
        <v>250</v>
      </c>
      <c r="O23" s="68">
        <v>244</v>
      </c>
      <c r="P23" s="69">
        <v>993</v>
      </c>
      <c r="Q23" s="68">
        <v>187</v>
      </c>
      <c r="R23" s="68">
        <v>215</v>
      </c>
      <c r="S23" s="68">
        <v>253</v>
      </c>
      <c r="T23" s="68">
        <v>229</v>
      </c>
      <c r="U23" s="69">
        <v>884</v>
      </c>
    </row>
    <row r="24" spans="1:22" ht="12.75" customHeight="1" x14ac:dyDescent="0.4">
      <c r="A24" s="86" t="s">
        <v>24</v>
      </c>
      <c r="B24" s="68">
        <v>1028</v>
      </c>
      <c r="C24" s="68">
        <v>673</v>
      </c>
      <c r="D24" s="68">
        <v>859</v>
      </c>
      <c r="E24" s="68">
        <v>974</v>
      </c>
      <c r="F24" s="69">
        <v>3534</v>
      </c>
      <c r="G24" s="68">
        <v>979</v>
      </c>
      <c r="H24" s="68">
        <v>1137</v>
      </c>
      <c r="I24" s="68">
        <v>1298</v>
      </c>
      <c r="J24" s="68">
        <v>1137</v>
      </c>
      <c r="K24" s="69">
        <v>4550</v>
      </c>
      <c r="L24" s="68">
        <v>999</v>
      </c>
      <c r="M24" s="68">
        <v>1108</v>
      </c>
      <c r="N24" s="68">
        <v>846</v>
      </c>
      <c r="O24" s="68">
        <v>1173</v>
      </c>
      <c r="P24" s="69">
        <v>4126</v>
      </c>
      <c r="Q24" s="68">
        <v>989</v>
      </c>
      <c r="R24" s="68">
        <v>462</v>
      </c>
      <c r="S24" s="68">
        <v>539</v>
      </c>
      <c r="T24" s="68">
        <v>592</v>
      </c>
      <c r="U24" s="69">
        <v>2582</v>
      </c>
    </row>
    <row r="25" spans="1:22" ht="12.75" customHeight="1" x14ac:dyDescent="0.4">
      <c r="A25" s="72" t="s">
        <v>25</v>
      </c>
      <c r="B25" s="68">
        <v>4</v>
      </c>
      <c r="C25" s="68">
        <v>4</v>
      </c>
      <c r="D25" s="68">
        <v>4</v>
      </c>
      <c r="E25" s="68">
        <v>4</v>
      </c>
      <c r="F25" s="69">
        <v>17</v>
      </c>
      <c r="G25" s="68">
        <v>5</v>
      </c>
      <c r="H25" s="68">
        <v>4</v>
      </c>
      <c r="I25" s="68">
        <v>4</v>
      </c>
      <c r="J25" s="68">
        <v>4</v>
      </c>
      <c r="K25" s="69">
        <v>17</v>
      </c>
      <c r="L25" s="68">
        <v>4</v>
      </c>
      <c r="M25" s="68">
        <v>3</v>
      </c>
      <c r="N25" s="68">
        <v>3</v>
      </c>
      <c r="O25" s="68">
        <v>4</v>
      </c>
      <c r="P25" s="69">
        <v>15</v>
      </c>
      <c r="Q25" s="68">
        <v>4</v>
      </c>
      <c r="R25" s="68">
        <v>5</v>
      </c>
      <c r="S25" s="68">
        <v>4</v>
      </c>
      <c r="T25" s="68">
        <v>5</v>
      </c>
      <c r="U25" s="69">
        <v>18</v>
      </c>
    </row>
    <row r="26" spans="1:22" ht="12.75" customHeight="1" x14ac:dyDescent="0.4">
      <c r="A26" s="86" t="s">
        <v>26</v>
      </c>
      <c r="B26" s="68">
        <v>407</v>
      </c>
      <c r="C26" s="68">
        <v>423</v>
      </c>
      <c r="D26" s="68">
        <v>435</v>
      </c>
      <c r="E26" s="68">
        <v>432</v>
      </c>
      <c r="F26" s="69">
        <v>1697</v>
      </c>
      <c r="G26" s="68">
        <v>429</v>
      </c>
      <c r="H26" s="68">
        <v>434</v>
      </c>
      <c r="I26" s="68">
        <v>480</v>
      </c>
      <c r="J26" s="68">
        <v>423</v>
      </c>
      <c r="K26" s="69">
        <v>1767</v>
      </c>
      <c r="L26" s="68">
        <v>425</v>
      </c>
      <c r="M26" s="68">
        <v>381</v>
      </c>
      <c r="N26" s="68">
        <v>424</v>
      </c>
      <c r="O26" s="68">
        <v>390</v>
      </c>
      <c r="P26" s="69">
        <v>1621</v>
      </c>
      <c r="Q26" s="68">
        <v>426</v>
      </c>
      <c r="R26" s="68">
        <v>434</v>
      </c>
      <c r="S26" s="68">
        <v>475</v>
      </c>
      <c r="T26" s="68">
        <v>498</v>
      </c>
      <c r="U26" s="69">
        <v>1833</v>
      </c>
    </row>
    <row r="27" spans="1:22" ht="12.75" customHeight="1" x14ac:dyDescent="0.4">
      <c r="A27" s="86" t="s">
        <v>27</v>
      </c>
      <c r="B27" s="68">
        <v>530</v>
      </c>
      <c r="C27" s="68">
        <v>526</v>
      </c>
      <c r="D27" s="68">
        <v>536</v>
      </c>
      <c r="E27" s="68">
        <v>515</v>
      </c>
      <c r="F27" s="69">
        <v>2107</v>
      </c>
      <c r="G27" s="68">
        <v>525</v>
      </c>
      <c r="H27" s="68">
        <v>528</v>
      </c>
      <c r="I27" s="68">
        <v>538</v>
      </c>
      <c r="J27" s="68">
        <v>570</v>
      </c>
      <c r="K27" s="69">
        <v>2161</v>
      </c>
      <c r="L27" s="68">
        <v>561</v>
      </c>
      <c r="M27" s="68">
        <v>538</v>
      </c>
      <c r="N27" s="68">
        <v>497</v>
      </c>
      <c r="O27" s="68">
        <v>482</v>
      </c>
      <c r="P27" s="69">
        <v>2078</v>
      </c>
      <c r="Q27" s="68">
        <v>434</v>
      </c>
      <c r="R27" s="68">
        <v>353</v>
      </c>
      <c r="S27" s="68">
        <v>428</v>
      </c>
      <c r="T27" s="68">
        <v>452</v>
      </c>
      <c r="U27" s="69">
        <v>1667</v>
      </c>
    </row>
    <row r="28" spans="1:22" ht="12.75" customHeight="1" x14ac:dyDescent="0.4">
      <c r="A28" s="72" t="s">
        <v>28</v>
      </c>
      <c r="B28" s="68">
        <v>1819</v>
      </c>
      <c r="C28" s="68">
        <v>1672</v>
      </c>
      <c r="D28" s="68">
        <v>1723</v>
      </c>
      <c r="E28" s="68">
        <v>1655</v>
      </c>
      <c r="F28" s="69">
        <v>6868</v>
      </c>
      <c r="G28" s="68">
        <v>1617</v>
      </c>
      <c r="H28" s="68">
        <v>1572</v>
      </c>
      <c r="I28" s="68">
        <v>1610</v>
      </c>
      <c r="J28" s="68">
        <v>1719</v>
      </c>
      <c r="K28" s="69">
        <v>6517</v>
      </c>
      <c r="L28" s="68">
        <v>1771</v>
      </c>
      <c r="M28" s="68">
        <v>1676</v>
      </c>
      <c r="N28" s="68">
        <v>1723</v>
      </c>
      <c r="O28" s="68">
        <v>1640</v>
      </c>
      <c r="P28" s="69">
        <v>6811</v>
      </c>
      <c r="Q28" s="68">
        <v>1675</v>
      </c>
      <c r="R28" s="68">
        <v>847</v>
      </c>
      <c r="S28" s="68">
        <v>1092</v>
      </c>
      <c r="T28" s="68">
        <v>1441</v>
      </c>
      <c r="U28" s="69">
        <v>5054</v>
      </c>
    </row>
    <row r="29" spans="1:22" ht="12.75" customHeight="1" x14ac:dyDescent="0.4">
      <c r="A29" s="86" t="s">
        <v>1</v>
      </c>
      <c r="B29" s="68">
        <v>394</v>
      </c>
      <c r="C29" s="68">
        <v>405</v>
      </c>
      <c r="D29" s="68">
        <v>457</v>
      </c>
      <c r="E29" s="68">
        <v>456</v>
      </c>
      <c r="F29" s="69">
        <v>1712</v>
      </c>
      <c r="G29" s="68">
        <v>400</v>
      </c>
      <c r="H29" s="68">
        <v>389</v>
      </c>
      <c r="I29" s="68">
        <v>440</v>
      </c>
      <c r="J29" s="68">
        <v>477</v>
      </c>
      <c r="K29" s="69">
        <v>1705</v>
      </c>
      <c r="L29" s="68">
        <v>446</v>
      </c>
      <c r="M29" s="68">
        <v>408</v>
      </c>
      <c r="N29" s="68">
        <v>477</v>
      </c>
      <c r="O29" s="68">
        <v>442</v>
      </c>
      <c r="P29" s="69">
        <v>1773</v>
      </c>
      <c r="Q29" s="68">
        <v>391</v>
      </c>
      <c r="R29" s="68">
        <v>258</v>
      </c>
      <c r="S29" s="68">
        <v>383</v>
      </c>
      <c r="T29" s="68">
        <v>402</v>
      </c>
      <c r="U29" s="69">
        <v>1434</v>
      </c>
    </row>
    <row r="30" spans="1:22" ht="12.75" customHeight="1" x14ac:dyDescent="0.4">
      <c r="A30" s="86" t="s">
        <v>0</v>
      </c>
      <c r="B30" s="68">
        <v>8</v>
      </c>
      <c r="C30" s="68">
        <v>2</v>
      </c>
      <c r="D30" s="68">
        <v>7</v>
      </c>
      <c r="E30" s="68">
        <v>24</v>
      </c>
      <c r="F30" s="69">
        <v>41</v>
      </c>
      <c r="G30" s="68">
        <v>16</v>
      </c>
      <c r="H30" s="68">
        <v>9</v>
      </c>
      <c r="I30" s="68">
        <v>9</v>
      </c>
      <c r="J30" s="68">
        <v>2</v>
      </c>
      <c r="K30" s="69">
        <v>35</v>
      </c>
      <c r="L30" s="68">
        <v>1</v>
      </c>
      <c r="M30" s="68">
        <v>1</v>
      </c>
      <c r="N30" s="68">
        <v>1</v>
      </c>
      <c r="O30" s="68">
        <v>2</v>
      </c>
      <c r="P30" s="69">
        <v>4</v>
      </c>
      <c r="Q30" s="68">
        <v>2</v>
      </c>
      <c r="R30" s="68">
        <v>0</v>
      </c>
      <c r="S30" s="68">
        <v>1</v>
      </c>
      <c r="T30" s="68">
        <v>1</v>
      </c>
      <c r="U30" s="69">
        <v>4</v>
      </c>
    </row>
    <row r="31" spans="1:22" ht="12.6" customHeight="1" x14ac:dyDescent="0.4">
      <c r="A31" s="95" t="s">
        <v>18</v>
      </c>
      <c r="B31" s="93">
        <v>4601</v>
      </c>
      <c r="C31" s="93">
        <v>4101</v>
      </c>
      <c r="D31" s="93">
        <v>4425</v>
      </c>
      <c r="E31" s="93">
        <v>4486</v>
      </c>
      <c r="F31" s="88">
        <v>17613</v>
      </c>
      <c r="G31" s="93">
        <v>4348</v>
      </c>
      <c r="H31" s="93">
        <v>4445</v>
      </c>
      <c r="I31" s="93">
        <v>4791</v>
      </c>
      <c r="J31" s="93">
        <v>4771</v>
      </c>
      <c r="K31" s="88">
        <v>18354</v>
      </c>
      <c r="L31" s="93">
        <v>4676</v>
      </c>
      <c r="M31" s="93">
        <v>4558</v>
      </c>
      <c r="N31" s="93">
        <v>4411</v>
      </c>
      <c r="O31" s="93">
        <v>4571</v>
      </c>
      <c r="P31" s="88">
        <v>18217</v>
      </c>
      <c r="Q31" s="93">
        <v>4283</v>
      </c>
      <c r="R31" s="93">
        <v>2751</v>
      </c>
      <c r="S31" s="93">
        <v>3345</v>
      </c>
      <c r="T31" s="93">
        <v>3789</v>
      </c>
      <c r="U31" s="88">
        <v>14168</v>
      </c>
    </row>
    <row r="32" spans="1:22" ht="12.75" customHeight="1" x14ac:dyDescent="0.4">
      <c r="A32" s="78"/>
      <c r="B32" s="78"/>
      <c r="C32" s="40"/>
      <c r="D32" s="40"/>
      <c r="E32" s="40"/>
      <c r="F32" s="40"/>
      <c r="G32" s="40"/>
      <c r="H32" s="62"/>
      <c r="I32" s="62"/>
      <c r="J32" s="62"/>
      <c r="K32" s="62"/>
      <c r="L32" s="62"/>
      <c r="M32" s="62"/>
      <c r="N32" s="62"/>
      <c r="O32" s="62"/>
      <c r="P32" s="62"/>
      <c r="Q32" s="62"/>
      <c r="R32" s="62"/>
      <c r="S32" s="62"/>
      <c r="T32" s="62"/>
      <c r="U32" s="62"/>
      <c r="V32" s="62"/>
    </row>
    <row r="33" spans="1:22" ht="12.75" customHeight="1" x14ac:dyDescent="0.4">
      <c r="A33" s="78"/>
      <c r="B33" s="78"/>
      <c r="C33" s="44"/>
      <c r="D33" s="44"/>
      <c r="E33" s="44"/>
      <c r="F33" s="44"/>
      <c r="G33" s="44"/>
      <c r="H33" s="44"/>
      <c r="I33" s="77"/>
      <c r="J33" s="77"/>
      <c r="K33" s="77"/>
      <c r="L33" s="77"/>
      <c r="M33" s="77"/>
      <c r="N33" s="77"/>
      <c r="O33" s="77"/>
      <c r="P33" s="77"/>
      <c r="Q33" s="77"/>
      <c r="R33" s="77"/>
      <c r="S33" s="77"/>
      <c r="T33" s="77"/>
      <c r="U33" s="77"/>
      <c r="V33" s="77"/>
    </row>
    <row r="34" spans="1:22" x14ac:dyDescent="0.4">
      <c r="A34" s="85" t="s">
        <v>29</v>
      </c>
      <c r="B34" s="63" t="s">
        <v>110</v>
      </c>
      <c r="C34" s="63" t="s">
        <v>111</v>
      </c>
      <c r="D34" s="63" t="s">
        <v>112</v>
      </c>
      <c r="E34" s="63" t="s">
        <v>113</v>
      </c>
      <c r="F34" s="63" t="s">
        <v>114</v>
      </c>
      <c r="G34" s="64" t="s">
        <v>115</v>
      </c>
      <c r="H34" s="64" t="s">
        <v>116</v>
      </c>
      <c r="I34" s="64" t="s">
        <v>117</v>
      </c>
      <c r="J34" s="64" t="s">
        <v>118</v>
      </c>
      <c r="K34" s="63" t="s">
        <v>145</v>
      </c>
      <c r="L34" s="64" t="s">
        <v>120</v>
      </c>
      <c r="M34" s="64" t="s">
        <v>121</v>
      </c>
      <c r="N34" s="64" t="s">
        <v>122</v>
      </c>
      <c r="O34" s="64" t="s">
        <v>123</v>
      </c>
      <c r="P34" s="63" t="s">
        <v>146</v>
      </c>
      <c r="Q34" s="64" t="s">
        <v>125</v>
      </c>
      <c r="R34" s="64" t="s">
        <v>126</v>
      </c>
      <c r="S34" s="64" t="s">
        <v>127</v>
      </c>
      <c r="T34" s="64" t="s">
        <v>128</v>
      </c>
      <c r="U34" s="63" t="s">
        <v>147</v>
      </c>
    </row>
    <row r="35" spans="1:22" ht="20.100000000000001" customHeight="1" x14ac:dyDescent="0.45">
      <c r="A35" s="90" t="s">
        <v>37</v>
      </c>
      <c r="B35" s="40"/>
      <c r="C35" s="40"/>
      <c r="D35" s="40"/>
      <c r="E35" s="40"/>
      <c r="F35" s="40"/>
      <c r="G35" s="62"/>
      <c r="H35" s="62"/>
      <c r="I35" s="62"/>
      <c r="J35" s="62"/>
      <c r="K35" s="62"/>
      <c r="L35" s="62"/>
      <c r="M35" s="62"/>
      <c r="N35" s="62"/>
      <c r="O35" s="62"/>
      <c r="P35" s="62"/>
      <c r="Q35" s="62"/>
      <c r="R35" s="62"/>
      <c r="S35" s="62"/>
      <c r="T35" s="62"/>
      <c r="U35" s="62"/>
    </row>
    <row r="36" spans="1:22" ht="12.75" customHeight="1" x14ac:dyDescent="0.4">
      <c r="A36" s="72" t="s">
        <v>33</v>
      </c>
      <c r="B36" s="68">
        <v>369</v>
      </c>
      <c r="C36" s="68">
        <v>436</v>
      </c>
      <c r="D36" s="68">
        <v>391</v>
      </c>
      <c r="E36" s="68">
        <v>422</v>
      </c>
      <c r="F36" s="69">
        <v>1619</v>
      </c>
      <c r="G36" s="68">
        <v>432</v>
      </c>
      <c r="H36" s="68">
        <v>469</v>
      </c>
      <c r="I36" s="68">
        <v>479</v>
      </c>
      <c r="J36" s="68">
        <v>430</v>
      </c>
      <c r="K36" s="69">
        <v>1809</v>
      </c>
      <c r="L36" s="68">
        <v>471</v>
      </c>
      <c r="M36" s="68">
        <v>448</v>
      </c>
      <c r="N36" s="68">
        <v>491</v>
      </c>
      <c r="O36" s="68">
        <v>483</v>
      </c>
      <c r="P36" s="69">
        <v>1893</v>
      </c>
      <c r="Q36" s="68">
        <v>421</v>
      </c>
      <c r="R36" s="68">
        <v>389</v>
      </c>
      <c r="S36" s="68">
        <v>443</v>
      </c>
      <c r="T36" s="68">
        <v>413</v>
      </c>
      <c r="U36" s="69">
        <v>1666</v>
      </c>
    </row>
    <row r="37" spans="1:22" ht="12.75" customHeight="1" x14ac:dyDescent="0.4">
      <c r="A37" s="72" t="s">
        <v>71</v>
      </c>
      <c r="B37" s="68">
        <v>36</v>
      </c>
      <c r="C37" s="68">
        <v>37</v>
      </c>
      <c r="D37" s="68">
        <v>41</v>
      </c>
      <c r="E37" s="68">
        <v>29</v>
      </c>
      <c r="F37" s="69">
        <v>142</v>
      </c>
      <c r="G37" s="68">
        <v>32</v>
      </c>
      <c r="H37" s="68">
        <v>28</v>
      </c>
      <c r="I37" s="68">
        <v>29</v>
      </c>
      <c r="J37" s="68">
        <v>29</v>
      </c>
      <c r="K37" s="69">
        <v>118</v>
      </c>
      <c r="L37" s="68">
        <v>23</v>
      </c>
      <c r="M37" s="68">
        <v>33</v>
      </c>
      <c r="N37" s="68">
        <v>57</v>
      </c>
      <c r="O37" s="68">
        <v>35</v>
      </c>
      <c r="P37" s="69">
        <v>148</v>
      </c>
      <c r="Q37" s="68">
        <v>42</v>
      </c>
      <c r="R37" s="68">
        <v>33</v>
      </c>
      <c r="S37" s="68">
        <v>35</v>
      </c>
      <c r="T37" s="68">
        <v>45</v>
      </c>
      <c r="U37" s="69">
        <v>155</v>
      </c>
    </row>
    <row r="38" spans="1:22" ht="12.75" customHeight="1" x14ac:dyDescent="0.4">
      <c r="A38" s="72" t="s">
        <v>82</v>
      </c>
      <c r="B38" s="68">
        <v>2585</v>
      </c>
      <c r="C38" s="68">
        <v>2494</v>
      </c>
      <c r="D38" s="68">
        <v>2410</v>
      </c>
      <c r="E38" s="68">
        <v>2474</v>
      </c>
      <c r="F38" s="69">
        <v>9963</v>
      </c>
      <c r="G38" s="68">
        <v>2597</v>
      </c>
      <c r="H38" s="68">
        <v>2706</v>
      </c>
      <c r="I38" s="68">
        <v>2541</v>
      </c>
      <c r="J38" s="68">
        <v>2690</v>
      </c>
      <c r="K38" s="69">
        <v>10534</v>
      </c>
      <c r="L38" s="68">
        <v>2881</v>
      </c>
      <c r="M38" s="68">
        <v>2679</v>
      </c>
      <c r="N38" s="68">
        <v>2611</v>
      </c>
      <c r="O38" s="68">
        <v>2590</v>
      </c>
      <c r="P38" s="69">
        <v>10760</v>
      </c>
      <c r="Q38" s="68">
        <v>2471</v>
      </c>
      <c r="R38" s="68">
        <v>1528</v>
      </c>
      <c r="S38" s="68">
        <v>1794</v>
      </c>
      <c r="T38" s="68">
        <v>2013</v>
      </c>
      <c r="U38" s="69">
        <v>7806</v>
      </c>
    </row>
    <row r="39" spans="1:22" ht="12.75" customHeight="1" x14ac:dyDescent="0.4">
      <c r="A39" s="72" t="s">
        <v>35</v>
      </c>
      <c r="B39" s="68">
        <v>58</v>
      </c>
      <c r="C39" s="68">
        <v>23</v>
      </c>
      <c r="D39" s="68">
        <v>68</v>
      </c>
      <c r="E39" s="68">
        <v>35</v>
      </c>
      <c r="F39" s="69">
        <v>185</v>
      </c>
      <c r="G39" s="68">
        <v>76</v>
      </c>
      <c r="H39" s="68">
        <v>27</v>
      </c>
      <c r="I39" s="68">
        <v>29</v>
      </c>
      <c r="J39" s="68">
        <v>55</v>
      </c>
      <c r="K39" s="69">
        <v>187</v>
      </c>
      <c r="L39" s="68">
        <v>100</v>
      </c>
      <c r="M39" s="68">
        <v>34</v>
      </c>
      <c r="N39" s="68">
        <v>45</v>
      </c>
      <c r="O39" s="68">
        <v>33</v>
      </c>
      <c r="P39" s="69">
        <v>212</v>
      </c>
      <c r="Q39" s="68">
        <v>90</v>
      </c>
      <c r="R39" s="68">
        <v>33</v>
      </c>
      <c r="S39" s="68">
        <v>67</v>
      </c>
      <c r="T39" s="68">
        <v>47</v>
      </c>
      <c r="U39" s="69">
        <v>238</v>
      </c>
    </row>
    <row r="40" spans="1:22" ht="12.75" customHeight="1" x14ac:dyDescent="0.4">
      <c r="A40" s="72" t="s">
        <v>72</v>
      </c>
      <c r="B40" s="68">
        <v>332</v>
      </c>
      <c r="C40" s="68">
        <v>269</v>
      </c>
      <c r="D40" s="68">
        <v>238</v>
      </c>
      <c r="E40" s="68">
        <v>254</v>
      </c>
      <c r="F40" s="69">
        <v>1094</v>
      </c>
      <c r="G40" s="68">
        <v>236</v>
      </c>
      <c r="H40" s="68">
        <v>230</v>
      </c>
      <c r="I40" s="68">
        <v>271</v>
      </c>
      <c r="J40" s="68">
        <v>257</v>
      </c>
      <c r="K40" s="69">
        <v>993</v>
      </c>
      <c r="L40" s="68">
        <v>270</v>
      </c>
      <c r="M40" s="68">
        <v>219</v>
      </c>
      <c r="N40" s="68">
        <v>246</v>
      </c>
      <c r="O40" s="68">
        <v>236</v>
      </c>
      <c r="P40" s="69">
        <v>971</v>
      </c>
      <c r="Q40" s="68">
        <v>285</v>
      </c>
      <c r="R40" s="68">
        <v>164</v>
      </c>
      <c r="S40" s="68">
        <v>208</v>
      </c>
      <c r="T40" s="68">
        <v>171</v>
      </c>
      <c r="U40" s="69">
        <v>827</v>
      </c>
    </row>
    <row r="41" spans="1:22" ht="12.75" customHeight="1" x14ac:dyDescent="0.4">
      <c r="A41" s="72" t="s">
        <v>36</v>
      </c>
      <c r="B41" s="68">
        <v>629</v>
      </c>
      <c r="C41" s="68">
        <v>778</v>
      </c>
      <c r="D41" s="68">
        <v>659</v>
      </c>
      <c r="E41" s="68">
        <v>641</v>
      </c>
      <c r="F41" s="69">
        <v>2707</v>
      </c>
      <c r="G41" s="68">
        <v>574</v>
      </c>
      <c r="H41" s="68">
        <v>751</v>
      </c>
      <c r="I41" s="68">
        <v>811</v>
      </c>
      <c r="J41" s="68">
        <v>719</v>
      </c>
      <c r="K41" s="69">
        <v>2855</v>
      </c>
      <c r="L41" s="68">
        <v>724</v>
      </c>
      <c r="M41" s="68">
        <v>803</v>
      </c>
      <c r="N41" s="68">
        <v>739</v>
      </c>
      <c r="O41" s="68">
        <v>774</v>
      </c>
      <c r="P41" s="69">
        <v>3040</v>
      </c>
      <c r="Q41" s="68">
        <v>634</v>
      </c>
      <c r="R41" s="68">
        <v>418</v>
      </c>
      <c r="S41" s="68">
        <v>457</v>
      </c>
      <c r="T41" s="68">
        <v>544</v>
      </c>
      <c r="U41" s="69">
        <v>2053</v>
      </c>
    </row>
    <row r="42" spans="1:22" ht="12.75" customHeight="1" x14ac:dyDescent="0.4">
      <c r="A42" s="72" t="s">
        <v>34</v>
      </c>
      <c r="B42" s="68">
        <v>38</v>
      </c>
      <c r="C42" s="68">
        <v>30</v>
      </c>
      <c r="D42" s="68">
        <v>54</v>
      </c>
      <c r="E42" s="68">
        <v>48</v>
      </c>
      <c r="F42" s="69">
        <v>170</v>
      </c>
      <c r="G42" s="68">
        <v>35</v>
      </c>
      <c r="H42" s="68">
        <v>32</v>
      </c>
      <c r="I42" s="68">
        <v>33</v>
      </c>
      <c r="J42" s="68">
        <v>31</v>
      </c>
      <c r="K42" s="69">
        <v>129</v>
      </c>
      <c r="L42" s="68">
        <v>32</v>
      </c>
      <c r="M42" s="68">
        <v>28</v>
      </c>
      <c r="N42" s="68">
        <v>40</v>
      </c>
      <c r="O42" s="68">
        <v>29</v>
      </c>
      <c r="P42" s="69">
        <v>130</v>
      </c>
      <c r="Q42" s="68">
        <v>60</v>
      </c>
      <c r="R42" s="68">
        <v>19</v>
      </c>
      <c r="S42" s="68">
        <v>30</v>
      </c>
      <c r="T42" s="68">
        <v>28</v>
      </c>
      <c r="U42" s="69">
        <v>136</v>
      </c>
    </row>
    <row r="43" spans="1:22" ht="12.75" customHeight="1" x14ac:dyDescent="0.4">
      <c r="A43" s="72" t="s">
        <v>73</v>
      </c>
      <c r="B43" s="68">
        <v>126</v>
      </c>
      <c r="C43" s="68">
        <v>145</v>
      </c>
      <c r="D43" s="68">
        <v>143</v>
      </c>
      <c r="E43" s="68">
        <v>186</v>
      </c>
      <c r="F43" s="69">
        <v>599</v>
      </c>
      <c r="G43" s="68">
        <v>160</v>
      </c>
      <c r="H43" s="68">
        <v>123</v>
      </c>
      <c r="I43" s="68">
        <v>143</v>
      </c>
      <c r="J43" s="68">
        <v>137</v>
      </c>
      <c r="K43" s="69">
        <v>563</v>
      </c>
      <c r="L43" s="68">
        <v>144</v>
      </c>
      <c r="M43" s="68">
        <v>178</v>
      </c>
      <c r="N43" s="68">
        <v>157</v>
      </c>
      <c r="O43" s="68">
        <v>136</v>
      </c>
      <c r="P43" s="69">
        <v>616</v>
      </c>
      <c r="Q43" s="68">
        <v>126</v>
      </c>
      <c r="R43" s="68">
        <v>110</v>
      </c>
      <c r="S43" s="68">
        <v>147</v>
      </c>
      <c r="T43" s="68">
        <v>168</v>
      </c>
      <c r="U43" s="69">
        <v>551</v>
      </c>
    </row>
    <row r="44" spans="1:22" ht="12.75" customHeight="1" x14ac:dyDescent="0.4">
      <c r="A44" s="72" t="s">
        <v>85</v>
      </c>
      <c r="B44" s="68">
        <v>0</v>
      </c>
      <c r="C44" s="68">
        <v>0</v>
      </c>
      <c r="D44" s="68">
        <v>0</v>
      </c>
      <c r="E44" s="68">
        <v>0</v>
      </c>
      <c r="F44" s="69">
        <v>1</v>
      </c>
      <c r="G44" s="68">
        <v>0</v>
      </c>
      <c r="H44" s="68">
        <v>0</v>
      </c>
      <c r="I44" s="68">
        <v>0</v>
      </c>
      <c r="J44" s="68">
        <v>0</v>
      </c>
      <c r="K44" s="69">
        <v>1</v>
      </c>
      <c r="L44" s="68">
        <v>0</v>
      </c>
      <c r="M44" s="68">
        <v>0</v>
      </c>
      <c r="N44" s="68">
        <v>0</v>
      </c>
      <c r="O44" s="68">
        <v>1</v>
      </c>
      <c r="P44" s="69">
        <v>1</v>
      </c>
      <c r="Q44" s="68">
        <v>1</v>
      </c>
      <c r="R44" s="68">
        <v>0</v>
      </c>
      <c r="S44" s="68">
        <v>0</v>
      </c>
      <c r="T44" s="68">
        <v>0</v>
      </c>
      <c r="U44" s="69">
        <v>2</v>
      </c>
    </row>
    <row r="45" spans="1:22" ht="12.6" customHeight="1" x14ac:dyDescent="0.4">
      <c r="A45" s="94" t="s">
        <v>17</v>
      </c>
      <c r="B45" s="74">
        <v>4174</v>
      </c>
      <c r="C45" s="74">
        <v>4212</v>
      </c>
      <c r="D45" s="74">
        <v>4004</v>
      </c>
      <c r="E45" s="74">
        <v>4089</v>
      </c>
      <c r="F45" s="87">
        <v>16479</v>
      </c>
      <c r="G45" s="74">
        <v>4142</v>
      </c>
      <c r="H45" s="74">
        <v>4364</v>
      </c>
      <c r="I45" s="74">
        <v>4334</v>
      </c>
      <c r="J45" s="74">
        <v>4349</v>
      </c>
      <c r="K45" s="87">
        <v>17190</v>
      </c>
      <c r="L45" s="74">
        <v>4645</v>
      </c>
      <c r="M45" s="74">
        <v>4423</v>
      </c>
      <c r="N45" s="74">
        <v>4387</v>
      </c>
      <c r="O45" s="74">
        <v>4317</v>
      </c>
      <c r="P45" s="87">
        <v>17773</v>
      </c>
      <c r="Q45" s="74">
        <v>4129</v>
      </c>
      <c r="R45" s="74">
        <v>2694</v>
      </c>
      <c r="S45" s="74">
        <v>3181</v>
      </c>
      <c r="T45" s="74">
        <v>3430</v>
      </c>
      <c r="U45" s="87">
        <v>13433</v>
      </c>
    </row>
    <row r="46" spans="1:22" x14ac:dyDescent="0.4">
      <c r="A46" s="80"/>
      <c r="B46" s="40"/>
      <c r="C46" s="40"/>
      <c r="D46" s="40"/>
      <c r="E46" s="40"/>
      <c r="F46" s="40"/>
      <c r="G46" s="40"/>
      <c r="H46" s="40"/>
      <c r="I46" s="40"/>
      <c r="J46" s="40"/>
      <c r="K46" s="40"/>
      <c r="L46" s="40"/>
      <c r="M46" s="40"/>
      <c r="N46" s="40"/>
      <c r="O46" s="40"/>
      <c r="P46" s="40"/>
      <c r="Q46" s="40"/>
      <c r="R46" s="40"/>
      <c r="S46" s="40"/>
      <c r="T46" s="40"/>
      <c r="U46" s="40"/>
    </row>
    <row r="47" spans="1:22" ht="20.100000000000001" customHeight="1" x14ac:dyDescent="0.45">
      <c r="A47" s="91" t="s">
        <v>32</v>
      </c>
      <c r="B47" s="88"/>
      <c r="C47" s="88"/>
      <c r="D47" s="88"/>
      <c r="E47" s="88"/>
      <c r="F47" s="40"/>
      <c r="G47" s="88"/>
      <c r="H47" s="88"/>
      <c r="I47" s="88"/>
      <c r="J47" s="88"/>
      <c r="K47" s="40"/>
      <c r="L47" s="88"/>
      <c r="M47" s="88"/>
      <c r="N47" s="88"/>
      <c r="O47" s="88"/>
      <c r="P47" s="40"/>
      <c r="Q47" s="88"/>
      <c r="R47" s="88"/>
      <c r="S47" s="88"/>
      <c r="T47" s="88"/>
      <c r="U47" s="40"/>
    </row>
    <row r="48" spans="1:22" ht="12.75" customHeight="1" x14ac:dyDescent="0.4">
      <c r="A48" s="72" t="s">
        <v>33</v>
      </c>
      <c r="B48" s="68">
        <v>765</v>
      </c>
      <c r="C48" s="68">
        <v>817</v>
      </c>
      <c r="D48" s="68">
        <v>869</v>
      </c>
      <c r="E48" s="68">
        <v>876</v>
      </c>
      <c r="F48" s="69">
        <v>3327</v>
      </c>
      <c r="G48" s="68">
        <v>857</v>
      </c>
      <c r="H48" s="68">
        <v>800</v>
      </c>
      <c r="I48" s="68">
        <v>913</v>
      </c>
      <c r="J48" s="68">
        <v>912</v>
      </c>
      <c r="K48" s="69">
        <v>3482</v>
      </c>
      <c r="L48" s="68">
        <v>915</v>
      </c>
      <c r="M48" s="68">
        <v>835</v>
      </c>
      <c r="N48" s="68">
        <v>945</v>
      </c>
      <c r="O48" s="68">
        <v>891</v>
      </c>
      <c r="P48" s="69">
        <v>3585</v>
      </c>
      <c r="Q48" s="68">
        <v>846</v>
      </c>
      <c r="R48" s="68">
        <v>657</v>
      </c>
      <c r="S48" s="68">
        <v>790</v>
      </c>
      <c r="T48" s="68">
        <v>753</v>
      </c>
      <c r="U48" s="69">
        <v>3045</v>
      </c>
    </row>
    <row r="49" spans="1:21" ht="12.75" customHeight="1" x14ac:dyDescent="0.4">
      <c r="A49" s="72" t="s">
        <v>71</v>
      </c>
      <c r="B49" s="68">
        <v>104</v>
      </c>
      <c r="C49" s="68">
        <v>32</v>
      </c>
      <c r="D49" s="68">
        <v>53</v>
      </c>
      <c r="E49" s="68">
        <v>43</v>
      </c>
      <c r="F49" s="69">
        <v>233</v>
      </c>
      <c r="G49" s="68">
        <v>102</v>
      </c>
      <c r="H49" s="68">
        <v>147</v>
      </c>
      <c r="I49" s="68">
        <v>97</v>
      </c>
      <c r="J49" s="68">
        <v>91</v>
      </c>
      <c r="K49" s="69">
        <v>437</v>
      </c>
      <c r="L49" s="68">
        <v>69</v>
      </c>
      <c r="M49" s="68">
        <v>79</v>
      </c>
      <c r="N49" s="68">
        <v>48</v>
      </c>
      <c r="O49" s="68">
        <v>110</v>
      </c>
      <c r="P49" s="69">
        <v>306</v>
      </c>
      <c r="Q49" s="68">
        <v>97</v>
      </c>
      <c r="R49" s="68">
        <v>61</v>
      </c>
      <c r="S49" s="68">
        <v>49</v>
      </c>
      <c r="T49" s="68">
        <v>47</v>
      </c>
      <c r="U49" s="69">
        <v>254</v>
      </c>
    </row>
    <row r="50" spans="1:21" ht="12.75" customHeight="1" x14ac:dyDescent="0.4">
      <c r="A50" s="72" t="s">
        <v>82</v>
      </c>
      <c r="B50" s="68">
        <v>1879</v>
      </c>
      <c r="C50" s="68">
        <v>1769</v>
      </c>
      <c r="D50" s="68">
        <v>1869</v>
      </c>
      <c r="E50" s="68">
        <v>1870</v>
      </c>
      <c r="F50" s="69">
        <v>7388</v>
      </c>
      <c r="G50" s="68">
        <v>1773</v>
      </c>
      <c r="H50" s="68">
        <v>1764</v>
      </c>
      <c r="I50" s="68">
        <v>1812</v>
      </c>
      <c r="J50" s="68">
        <v>1833</v>
      </c>
      <c r="K50" s="69">
        <v>7182</v>
      </c>
      <c r="L50" s="68">
        <v>1870</v>
      </c>
      <c r="M50" s="68">
        <v>1748</v>
      </c>
      <c r="N50" s="68">
        <v>1626</v>
      </c>
      <c r="O50" s="68">
        <v>1661</v>
      </c>
      <c r="P50" s="69">
        <v>6905</v>
      </c>
      <c r="Q50" s="68">
        <v>1515</v>
      </c>
      <c r="R50" s="68">
        <v>1110</v>
      </c>
      <c r="S50" s="68">
        <v>1457</v>
      </c>
      <c r="T50" s="68">
        <v>1757</v>
      </c>
      <c r="U50" s="69">
        <v>5839</v>
      </c>
    </row>
    <row r="51" spans="1:21" ht="12.75" customHeight="1" x14ac:dyDescent="0.4">
      <c r="A51" s="72" t="s">
        <v>35</v>
      </c>
      <c r="B51" s="68">
        <v>54</v>
      </c>
      <c r="C51" s="68">
        <v>60</v>
      </c>
      <c r="D51" s="68">
        <v>48</v>
      </c>
      <c r="E51" s="68">
        <v>37</v>
      </c>
      <c r="F51" s="69">
        <v>199</v>
      </c>
      <c r="G51" s="68">
        <v>87</v>
      </c>
      <c r="H51" s="68">
        <v>86</v>
      </c>
      <c r="I51" s="68">
        <v>67</v>
      </c>
      <c r="J51" s="68">
        <v>64</v>
      </c>
      <c r="K51" s="69">
        <v>304</v>
      </c>
      <c r="L51" s="68">
        <v>66</v>
      </c>
      <c r="M51" s="68">
        <v>88</v>
      </c>
      <c r="N51" s="68">
        <v>84</v>
      </c>
      <c r="O51" s="68">
        <v>60</v>
      </c>
      <c r="P51" s="69">
        <v>298</v>
      </c>
      <c r="Q51" s="68">
        <v>68</v>
      </c>
      <c r="R51" s="68">
        <v>60</v>
      </c>
      <c r="S51" s="68">
        <v>48</v>
      </c>
      <c r="T51" s="68">
        <v>44</v>
      </c>
      <c r="U51" s="69">
        <v>220</v>
      </c>
    </row>
    <row r="52" spans="1:21" ht="12.75" customHeight="1" x14ac:dyDescent="0.4">
      <c r="A52" s="72" t="s">
        <v>72</v>
      </c>
      <c r="B52" s="68">
        <v>426</v>
      </c>
      <c r="C52" s="68">
        <v>321</v>
      </c>
      <c r="D52" s="68">
        <v>379</v>
      </c>
      <c r="E52" s="68">
        <v>521</v>
      </c>
      <c r="F52" s="69">
        <v>1648</v>
      </c>
      <c r="G52" s="68">
        <v>478</v>
      </c>
      <c r="H52" s="68">
        <v>309</v>
      </c>
      <c r="I52" s="68">
        <v>614</v>
      </c>
      <c r="J52" s="68">
        <v>559</v>
      </c>
      <c r="K52" s="69">
        <v>1960</v>
      </c>
      <c r="L52" s="68">
        <v>448</v>
      </c>
      <c r="M52" s="68">
        <v>483</v>
      </c>
      <c r="N52" s="68">
        <v>314</v>
      </c>
      <c r="O52" s="68">
        <v>344</v>
      </c>
      <c r="P52" s="69">
        <v>1589</v>
      </c>
      <c r="Q52" s="68">
        <v>332</v>
      </c>
      <c r="R52" s="68">
        <v>111</v>
      </c>
      <c r="S52" s="68">
        <v>151</v>
      </c>
      <c r="T52" s="68">
        <v>186</v>
      </c>
      <c r="U52" s="69">
        <v>780</v>
      </c>
    </row>
    <row r="53" spans="1:21" ht="12.75" customHeight="1" x14ac:dyDescent="0.4">
      <c r="A53" s="72" t="s">
        <v>36</v>
      </c>
      <c r="B53" s="68">
        <v>783</v>
      </c>
      <c r="C53" s="68">
        <v>690</v>
      </c>
      <c r="D53" s="68">
        <v>647</v>
      </c>
      <c r="E53" s="68">
        <v>815</v>
      </c>
      <c r="F53" s="69">
        <v>2935</v>
      </c>
      <c r="G53" s="68">
        <v>713</v>
      </c>
      <c r="H53" s="68">
        <v>1033</v>
      </c>
      <c r="I53" s="68">
        <v>822</v>
      </c>
      <c r="J53" s="68">
        <v>946</v>
      </c>
      <c r="K53" s="69">
        <v>3514</v>
      </c>
      <c r="L53" s="68">
        <v>960</v>
      </c>
      <c r="M53" s="68">
        <v>803</v>
      </c>
      <c r="N53" s="68">
        <v>979</v>
      </c>
      <c r="O53" s="68">
        <v>986</v>
      </c>
      <c r="P53" s="69">
        <v>3728</v>
      </c>
      <c r="Q53" s="68">
        <v>1081</v>
      </c>
      <c r="R53" s="68">
        <v>608</v>
      </c>
      <c r="S53" s="68">
        <v>579</v>
      </c>
      <c r="T53" s="68">
        <v>624</v>
      </c>
      <c r="U53" s="69">
        <v>2892</v>
      </c>
    </row>
    <row r="54" spans="1:21" ht="12.75" customHeight="1" x14ac:dyDescent="0.4">
      <c r="A54" s="72" t="s">
        <v>34</v>
      </c>
      <c r="B54" s="68">
        <v>56</v>
      </c>
      <c r="C54" s="68">
        <v>66</v>
      </c>
      <c r="D54" s="68">
        <v>205</v>
      </c>
      <c r="E54" s="68">
        <v>95</v>
      </c>
      <c r="F54" s="69">
        <v>422</v>
      </c>
      <c r="G54" s="68">
        <v>76</v>
      </c>
      <c r="H54" s="68">
        <v>97</v>
      </c>
      <c r="I54" s="68">
        <v>192</v>
      </c>
      <c r="J54" s="68">
        <v>135</v>
      </c>
      <c r="K54" s="69">
        <v>501</v>
      </c>
      <c r="L54" s="68">
        <v>78</v>
      </c>
      <c r="M54" s="68">
        <v>167</v>
      </c>
      <c r="N54" s="68">
        <v>152</v>
      </c>
      <c r="O54" s="68">
        <v>101</v>
      </c>
      <c r="P54" s="69">
        <v>499</v>
      </c>
      <c r="Q54" s="68">
        <v>42</v>
      </c>
      <c r="R54" s="68">
        <v>28</v>
      </c>
      <c r="S54" s="68">
        <v>140</v>
      </c>
      <c r="T54" s="68">
        <v>118</v>
      </c>
      <c r="U54" s="69">
        <v>328</v>
      </c>
    </row>
    <row r="55" spans="1:21" ht="12.75" customHeight="1" x14ac:dyDescent="0.4">
      <c r="A55" s="72" t="s">
        <v>73</v>
      </c>
      <c r="B55" s="68">
        <v>533</v>
      </c>
      <c r="C55" s="68">
        <v>347</v>
      </c>
      <c r="D55" s="68">
        <v>354</v>
      </c>
      <c r="E55" s="68">
        <v>228</v>
      </c>
      <c r="F55" s="69">
        <v>1462</v>
      </c>
      <c r="G55" s="68">
        <v>262</v>
      </c>
      <c r="H55" s="68">
        <v>210</v>
      </c>
      <c r="I55" s="68">
        <v>273</v>
      </c>
      <c r="J55" s="68">
        <v>229</v>
      </c>
      <c r="K55" s="69">
        <v>974</v>
      </c>
      <c r="L55" s="68">
        <v>271</v>
      </c>
      <c r="M55" s="68">
        <v>355</v>
      </c>
      <c r="N55" s="68">
        <v>262</v>
      </c>
      <c r="O55" s="68">
        <v>418</v>
      </c>
      <c r="P55" s="69">
        <v>1307</v>
      </c>
      <c r="Q55" s="68">
        <v>302</v>
      </c>
      <c r="R55" s="68">
        <v>116</v>
      </c>
      <c r="S55" s="68">
        <v>133</v>
      </c>
      <c r="T55" s="68">
        <v>260</v>
      </c>
      <c r="U55" s="69">
        <v>810</v>
      </c>
    </row>
    <row r="56" spans="1:21" ht="12.75" customHeight="1" x14ac:dyDescent="0.4">
      <c r="A56" s="72" t="s">
        <v>85</v>
      </c>
      <c r="B56" s="68" t="s">
        <v>124</v>
      </c>
      <c r="C56" s="68" t="s">
        <v>124</v>
      </c>
      <c r="D56" s="68" t="s">
        <v>124</v>
      </c>
      <c r="E56" s="68" t="s">
        <v>124</v>
      </c>
      <c r="F56" s="69" t="s">
        <v>124</v>
      </c>
      <c r="G56" s="68" t="s">
        <v>124</v>
      </c>
      <c r="H56" s="68" t="s">
        <v>124</v>
      </c>
      <c r="I56" s="68" t="s">
        <v>124</v>
      </c>
      <c r="J56" s="68" t="s">
        <v>124</v>
      </c>
      <c r="K56" s="69" t="s">
        <v>124</v>
      </c>
      <c r="L56" s="68" t="s">
        <v>124</v>
      </c>
      <c r="M56" s="68" t="s">
        <v>124</v>
      </c>
      <c r="N56" s="68" t="s">
        <v>124</v>
      </c>
      <c r="O56" s="68" t="s">
        <v>124</v>
      </c>
      <c r="P56" s="69" t="s">
        <v>124</v>
      </c>
      <c r="Q56" s="68" t="s">
        <v>124</v>
      </c>
      <c r="R56" s="68" t="s">
        <v>124</v>
      </c>
      <c r="S56" s="68" t="s">
        <v>124</v>
      </c>
      <c r="T56" s="68" t="s">
        <v>124</v>
      </c>
      <c r="U56" s="69" t="s">
        <v>124</v>
      </c>
    </row>
    <row r="57" spans="1:21" ht="15" x14ac:dyDescent="0.4">
      <c r="A57" s="95" t="s">
        <v>18</v>
      </c>
      <c r="B57" s="93">
        <v>4601</v>
      </c>
      <c r="C57" s="93">
        <v>4101</v>
      </c>
      <c r="D57" s="93">
        <v>4425</v>
      </c>
      <c r="E57" s="93">
        <v>4486</v>
      </c>
      <c r="F57" s="96">
        <v>17613</v>
      </c>
      <c r="G57" s="93">
        <v>4348</v>
      </c>
      <c r="H57" s="93">
        <v>4445</v>
      </c>
      <c r="I57" s="93">
        <v>4791</v>
      </c>
      <c r="J57" s="93">
        <v>4771</v>
      </c>
      <c r="K57" s="96">
        <v>18354</v>
      </c>
      <c r="L57" s="93">
        <v>4676</v>
      </c>
      <c r="M57" s="93">
        <v>4558</v>
      </c>
      <c r="N57" s="93">
        <v>4411</v>
      </c>
      <c r="O57" s="93">
        <v>4571</v>
      </c>
      <c r="P57" s="96">
        <v>18217</v>
      </c>
      <c r="Q57" s="93">
        <v>4283</v>
      </c>
      <c r="R57" s="93">
        <v>2751</v>
      </c>
      <c r="S57" s="93">
        <v>3345</v>
      </c>
      <c r="T57" s="93">
        <v>3789</v>
      </c>
      <c r="U57" s="96">
        <v>14168</v>
      </c>
    </row>
    <row r="58" spans="1:21" ht="13.7" x14ac:dyDescent="0.4">
      <c r="A58" s="4"/>
      <c r="B58" s="4"/>
    </row>
    <row r="59" spans="1:21" ht="13.7" x14ac:dyDescent="0.4">
      <c r="A59" s="61" t="s">
        <v>84</v>
      </c>
    </row>
    <row r="60" spans="1:21" ht="13.7" x14ac:dyDescent="0.4">
      <c r="A60" s="62" t="s">
        <v>87</v>
      </c>
      <c r="B60" s="5"/>
    </row>
    <row r="61" spans="1:21" x14ac:dyDescent="0.4">
      <c r="A61" s="62" t="s">
        <v>83</v>
      </c>
    </row>
    <row r="62" spans="1:21" x14ac:dyDescent="0.4">
      <c r="A62" s="62" t="s">
        <v>142</v>
      </c>
    </row>
    <row r="63" spans="1:21" x14ac:dyDescent="0.4">
      <c r="A63" s="62"/>
    </row>
    <row r="64" spans="1:21" ht="13.7" x14ac:dyDescent="0.4">
      <c r="A64" s="60" t="s">
        <v>141</v>
      </c>
    </row>
  </sheetData>
  <phoneticPr fontId="0" type="noConversion"/>
  <hyperlinks>
    <hyperlink ref="A64" location="Title!A1" display="Return to Title and Contents" xr:uid="{00000000-0004-0000-15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19_x000D_&amp;1#&amp;"Calibri"&amp;10&amp;K000000OFFICIAL</oddFooter>
  </headerFooter>
  <tableParts count="2">
    <tablePart r:id="rId2"/>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pageSetUpPr fitToPage="1"/>
  </sheetPr>
  <dimension ref="A1:V64"/>
  <sheetViews>
    <sheetView showGridLines="0" zoomScaleNormal="100" workbookViewId="0"/>
  </sheetViews>
  <sheetFormatPr defaultColWidth="9.1171875" defaultRowHeight="12.7" x14ac:dyDescent="0.4"/>
  <cols>
    <col min="1" max="1" width="34.1171875" style="24" customWidth="1"/>
    <col min="2" max="6" width="10.1171875" style="24" customWidth="1"/>
    <col min="7" max="7" width="9.1171875" style="24"/>
    <col min="8" max="11" width="10.1171875" style="24" customWidth="1"/>
    <col min="12" max="12" width="9.1171875" style="24"/>
    <col min="13" max="16" width="10.1171875" style="24" customWidth="1"/>
    <col min="17" max="17" width="9.1171875" style="24"/>
    <col min="18" max="21" width="10.1171875" style="24" customWidth="1"/>
    <col min="22" max="16384" width="9.1171875" style="24"/>
  </cols>
  <sheetData>
    <row r="1" spans="1:22" s="10" customFormat="1" ht="17.7" x14ac:dyDescent="0.55000000000000004">
      <c r="A1" s="104" t="s">
        <v>88</v>
      </c>
      <c r="G1" s="105"/>
      <c r="Q1" s="105"/>
      <c r="U1" s="105" t="s">
        <v>128</v>
      </c>
    </row>
    <row r="2" spans="1:22" s="10" customFormat="1" ht="17.7" x14ac:dyDescent="0.55000000000000004">
      <c r="G2" s="105"/>
      <c r="Q2" s="105"/>
      <c r="U2" s="105" t="s">
        <v>152</v>
      </c>
    </row>
    <row r="3" spans="1:22" s="10" customFormat="1" ht="20.350000000000001" x14ac:dyDescent="0.55000000000000004">
      <c r="A3" s="103" t="s">
        <v>150</v>
      </c>
      <c r="B3" s="14"/>
      <c r="C3" s="14"/>
      <c r="D3" s="14"/>
      <c r="E3" s="14"/>
      <c r="F3" s="14"/>
      <c r="G3" s="14"/>
      <c r="H3" s="14"/>
      <c r="I3" s="14"/>
      <c r="J3" s="14"/>
      <c r="K3" s="14"/>
      <c r="L3" s="14"/>
      <c r="M3" s="14"/>
      <c r="N3" s="14"/>
      <c r="O3" s="14"/>
      <c r="P3" s="14"/>
      <c r="Q3" s="14"/>
      <c r="R3" s="14"/>
      <c r="S3" s="14"/>
      <c r="T3" s="14"/>
      <c r="U3" s="14"/>
      <c r="V3" s="14"/>
    </row>
    <row r="4" spans="1:22" ht="16.350000000000001" x14ac:dyDescent="0.5">
      <c r="A4" s="107" t="s">
        <v>14</v>
      </c>
    </row>
    <row r="5" spans="1:22" ht="12.75" customHeight="1" x14ac:dyDescent="0.4">
      <c r="C5" s="41"/>
      <c r="D5" s="41"/>
      <c r="E5" s="41"/>
      <c r="F5" s="41"/>
      <c r="G5" s="41"/>
      <c r="H5" s="41"/>
      <c r="I5" s="49"/>
      <c r="J5" s="49"/>
      <c r="K5" s="49"/>
      <c r="L5" s="49"/>
      <c r="M5" s="49"/>
      <c r="N5" s="49"/>
      <c r="O5" s="49"/>
      <c r="P5" s="49"/>
      <c r="Q5" s="49"/>
      <c r="R5" s="49"/>
      <c r="S5" s="49"/>
      <c r="T5" s="49"/>
      <c r="U5" s="49"/>
      <c r="V5" s="49"/>
    </row>
    <row r="6" spans="1:22" x14ac:dyDescent="0.4">
      <c r="A6" s="85" t="s">
        <v>29</v>
      </c>
      <c r="B6" s="63" t="s">
        <v>110</v>
      </c>
      <c r="C6" s="63" t="s">
        <v>111</v>
      </c>
      <c r="D6" s="63" t="s">
        <v>112</v>
      </c>
      <c r="E6" s="63" t="s">
        <v>113</v>
      </c>
      <c r="F6" s="63" t="s">
        <v>114</v>
      </c>
      <c r="G6" s="64" t="s">
        <v>115</v>
      </c>
      <c r="H6" s="64" t="s">
        <v>116</v>
      </c>
      <c r="I6" s="64" t="s">
        <v>117</v>
      </c>
      <c r="J6" s="64" t="s">
        <v>118</v>
      </c>
      <c r="K6" s="63" t="s">
        <v>145</v>
      </c>
      <c r="L6" s="64" t="s">
        <v>120</v>
      </c>
      <c r="M6" s="64" t="s">
        <v>121</v>
      </c>
      <c r="N6" s="64" t="s">
        <v>122</v>
      </c>
      <c r="O6" s="64" t="s">
        <v>123</v>
      </c>
      <c r="P6" s="63" t="s">
        <v>146</v>
      </c>
      <c r="Q6" s="64" t="s">
        <v>125</v>
      </c>
      <c r="R6" s="64" t="s">
        <v>126</v>
      </c>
      <c r="S6" s="64" t="s">
        <v>127</v>
      </c>
      <c r="T6" s="64" t="s">
        <v>128</v>
      </c>
      <c r="U6" s="63" t="s">
        <v>147</v>
      </c>
    </row>
    <row r="7" spans="1:22" ht="20.100000000000001" customHeight="1" x14ac:dyDescent="0.45">
      <c r="A7" s="89" t="s">
        <v>31</v>
      </c>
      <c r="B7" s="40"/>
      <c r="C7" s="40"/>
      <c r="D7" s="40"/>
      <c r="E7" s="40"/>
      <c r="F7" s="40"/>
      <c r="G7" s="62"/>
      <c r="H7" s="62"/>
      <c r="I7" s="62"/>
      <c r="J7" s="62"/>
      <c r="K7" s="62"/>
      <c r="L7" s="62"/>
      <c r="M7" s="62"/>
      <c r="N7" s="62"/>
      <c r="O7" s="62"/>
      <c r="P7" s="62"/>
      <c r="Q7" s="62"/>
      <c r="R7" s="62"/>
      <c r="S7" s="62"/>
      <c r="T7" s="62"/>
      <c r="U7" s="62"/>
    </row>
    <row r="8" spans="1:22" ht="12.75" customHeight="1" x14ac:dyDescent="0.4">
      <c r="A8" s="72" t="s">
        <v>21</v>
      </c>
      <c r="B8" s="68">
        <v>363</v>
      </c>
      <c r="C8" s="68">
        <v>407</v>
      </c>
      <c r="D8" s="68">
        <v>425</v>
      </c>
      <c r="E8" s="68">
        <v>445</v>
      </c>
      <c r="F8" s="69">
        <v>1642</v>
      </c>
      <c r="G8" s="68">
        <v>358</v>
      </c>
      <c r="H8" s="68">
        <v>373</v>
      </c>
      <c r="I8" s="68">
        <v>398</v>
      </c>
      <c r="J8" s="68">
        <v>473</v>
      </c>
      <c r="K8" s="69">
        <v>1602</v>
      </c>
      <c r="L8" s="68">
        <v>399</v>
      </c>
      <c r="M8" s="68">
        <v>419</v>
      </c>
      <c r="N8" s="68">
        <v>470</v>
      </c>
      <c r="O8" s="68">
        <v>491</v>
      </c>
      <c r="P8" s="69">
        <v>1779</v>
      </c>
      <c r="Q8" s="68">
        <v>354</v>
      </c>
      <c r="R8" s="68">
        <v>352</v>
      </c>
      <c r="S8" s="68">
        <v>452</v>
      </c>
      <c r="T8" s="68">
        <v>498</v>
      </c>
      <c r="U8" s="69">
        <v>1657</v>
      </c>
    </row>
    <row r="9" spans="1:22" ht="12.75" customHeight="1" x14ac:dyDescent="0.4">
      <c r="A9" s="72" t="s">
        <v>22</v>
      </c>
      <c r="B9" s="68">
        <v>816</v>
      </c>
      <c r="C9" s="68">
        <v>859</v>
      </c>
      <c r="D9" s="68">
        <v>1162</v>
      </c>
      <c r="E9" s="68">
        <v>1182</v>
      </c>
      <c r="F9" s="69">
        <v>4019</v>
      </c>
      <c r="G9" s="68">
        <v>880</v>
      </c>
      <c r="H9" s="68">
        <v>977</v>
      </c>
      <c r="I9" s="68">
        <v>1131</v>
      </c>
      <c r="J9" s="68">
        <v>1294</v>
      </c>
      <c r="K9" s="69">
        <v>4282</v>
      </c>
      <c r="L9" s="68">
        <v>1021</v>
      </c>
      <c r="M9" s="68">
        <v>994</v>
      </c>
      <c r="N9" s="68">
        <v>1275</v>
      </c>
      <c r="O9" s="68">
        <v>1190</v>
      </c>
      <c r="P9" s="69">
        <v>4481</v>
      </c>
      <c r="Q9" s="68">
        <v>858</v>
      </c>
      <c r="R9" s="68">
        <v>599</v>
      </c>
      <c r="S9" s="68">
        <v>1068</v>
      </c>
      <c r="T9" s="68">
        <v>1066</v>
      </c>
      <c r="U9" s="69">
        <v>3592</v>
      </c>
    </row>
    <row r="10" spans="1:22" ht="12.75" customHeight="1" x14ac:dyDescent="0.4">
      <c r="A10" s="72" t="s">
        <v>23</v>
      </c>
      <c r="B10" s="68">
        <v>137</v>
      </c>
      <c r="C10" s="68">
        <v>130</v>
      </c>
      <c r="D10" s="68">
        <v>135</v>
      </c>
      <c r="E10" s="68">
        <v>127</v>
      </c>
      <c r="F10" s="69">
        <v>530</v>
      </c>
      <c r="G10" s="68">
        <v>121</v>
      </c>
      <c r="H10" s="68">
        <v>141</v>
      </c>
      <c r="I10" s="68">
        <v>135</v>
      </c>
      <c r="J10" s="68">
        <v>131</v>
      </c>
      <c r="K10" s="69">
        <v>527</v>
      </c>
      <c r="L10" s="68">
        <v>125</v>
      </c>
      <c r="M10" s="68">
        <v>127</v>
      </c>
      <c r="N10" s="68">
        <v>118</v>
      </c>
      <c r="O10" s="68">
        <v>94</v>
      </c>
      <c r="P10" s="69">
        <v>464</v>
      </c>
      <c r="Q10" s="68">
        <v>98</v>
      </c>
      <c r="R10" s="68">
        <v>66</v>
      </c>
      <c r="S10" s="68">
        <v>95</v>
      </c>
      <c r="T10" s="68">
        <v>104</v>
      </c>
      <c r="U10" s="69">
        <v>363</v>
      </c>
    </row>
    <row r="11" spans="1:22" ht="12.75" customHeight="1" x14ac:dyDescent="0.4">
      <c r="A11" s="72" t="s">
        <v>24</v>
      </c>
      <c r="B11" s="68">
        <v>2364</v>
      </c>
      <c r="C11" s="68">
        <v>2339</v>
      </c>
      <c r="D11" s="68">
        <v>2152</v>
      </c>
      <c r="E11" s="68">
        <v>2107</v>
      </c>
      <c r="F11" s="69">
        <v>8961</v>
      </c>
      <c r="G11" s="68">
        <v>2574</v>
      </c>
      <c r="H11" s="68">
        <v>2727</v>
      </c>
      <c r="I11" s="68">
        <v>3346</v>
      </c>
      <c r="J11" s="68">
        <v>3460</v>
      </c>
      <c r="K11" s="69">
        <v>12107</v>
      </c>
      <c r="L11" s="68">
        <v>3543</v>
      </c>
      <c r="M11" s="68">
        <v>3551</v>
      </c>
      <c r="N11" s="68">
        <v>3605</v>
      </c>
      <c r="O11" s="68">
        <v>3160</v>
      </c>
      <c r="P11" s="69">
        <v>13860</v>
      </c>
      <c r="Q11" s="68">
        <v>2850</v>
      </c>
      <c r="R11" s="68">
        <v>1702</v>
      </c>
      <c r="S11" s="68">
        <v>1549</v>
      </c>
      <c r="T11" s="68">
        <v>2102</v>
      </c>
      <c r="U11" s="69">
        <v>8203</v>
      </c>
    </row>
    <row r="12" spans="1:22" ht="12.75" customHeight="1" x14ac:dyDescent="0.4">
      <c r="A12" s="72" t="s">
        <v>25</v>
      </c>
      <c r="B12" s="68">
        <v>4</v>
      </c>
      <c r="C12" s="68">
        <v>4</v>
      </c>
      <c r="D12" s="68">
        <v>5</v>
      </c>
      <c r="E12" s="68">
        <v>5</v>
      </c>
      <c r="F12" s="69">
        <v>19</v>
      </c>
      <c r="G12" s="68">
        <v>6</v>
      </c>
      <c r="H12" s="68">
        <v>5</v>
      </c>
      <c r="I12" s="68">
        <v>4</v>
      </c>
      <c r="J12" s="68">
        <v>6</v>
      </c>
      <c r="K12" s="69">
        <v>21</v>
      </c>
      <c r="L12" s="68">
        <v>6</v>
      </c>
      <c r="M12" s="68">
        <v>7</v>
      </c>
      <c r="N12" s="68">
        <v>5</v>
      </c>
      <c r="O12" s="68">
        <v>7</v>
      </c>
      <c r="P12" s="69">
        <v>25</v>
      </c>
      <c r="Q12" s="68">
        <v>6</v>
      </c>
      <c r="R12" s="68">
        <v>6</v>
      </c>
      <c r="S12" s="68">
        <v>5</v>
      </c>
      <c r="T12" s="68">
        <v>6</v>
      </c>
      <c r="U12" s="69">
        <v>24</v>
      </c>
    </row>
    <row r="13" spans="1:22" ht="12.75" customHeight="1" x14ac:dyDescent="0.4">
      <c r="A13" s="72" t="s">
        <v>26</v>
      </c>
      <c r="B13" s="68">
        <v>588</v>
      </c>
      <c r="C13" s="68">
        <v>584</v>
      </c>
      <c r="D13" s="68">
        <v>587</v>
      </c>
      <c r="E13" s="68">
        <v>601</v>
      </c>
      <c r="F13" s="69">
        <v>2359</v>
      </c>
      <c r="G13" s="68">
        <v>610</v>
      </c>
      <c r="H13" s="68">
        <v>653</v>
      </c>
      <c r="I13" s="68">
        <v>642</v>
      </c>
      <c r="J13" s="68">
        <v>618</v>
      </c>
      <c r="K13" s="69">
        <v>2524</v>
      </c>
      <c r="L13" s="68">
        <v>683</v>
      </c>
      <c r="M13" s="68">
        <v>591</v>
      </c>
      <c r="N13" s="68">
        <v>605</v>
      </c>
      <c r="O13" s="68">
        <v>581</v>
      </c>
      <c r="P13" s="69">
        <v>2461</v>
      </c>
      <c r="Q13" s="68">
        <v>623</v>
      </c>
      <c r="R13" s="68">
        <v>576</v>
      </c>
      <c r="S13" s="68">
        <v>626</v>
      </c>
      <c r="T13" s="68">
        <v>670</v>
      </c>
      <c r="U13" s="69">
        <v>2494</v>
      </c>
    </row>
    <row r="14" spans="1:22" ht="12.75" customHeight="1" x14ac:dyDescent="0.4">
      <c r="A14" s="72" t="s">
        <v>27</v>
      </c>
      <c r="B14" s="68">
        <v>511</v>
      </c>
      <c r="C14" s="68">
        <v>529</v>
      </c>
      <c r="D14" s="68">
        <v>565</v>
      </c>
      <c r="E14" s="68">
        <v>559</v>
      </c>
      <c r="F14" s="69">
        <v>2163</v>
      </c>
      <c r="G14" s="68">
        <v>497</v>
      </c>
      <c r="H14" s="68">
        <v>522</v>
      </c>
      <c r="I14" s="68">
        <v>506</v>
      </c>
      <c r="J14" s="68">
        <v>506</v>
      </c>
      <c r="K14" s="69">
        <v>2031</v>
      </c>
      <c r="L14" s="68">
        <v>480</v>
      </c>
      <c r="M14" s="68">
        <v>551</v>
      </c>
      <c r="N14" s="68">
        <v>546</v>
      </c>
      <c r="O14" s="68">
        <v>546</v>
      </c>
      <c r="P14" s="69">
        <v>2122</v>
      </c>
      <c r="Q14" s="68">
        <v>510</v>
      </c>
      <c r="R14" s="68">
        <v>457</v>
      </c>
      <c r="S14" s="68">
        <v>562</v>
      </c>
      <c r="T14" s="68">
        <v>593</v>
      </c>
      <c r="U14" s="69">
        <v>2122</v>
      </c>
    </row>
    <row r="15" spans="1:22" ht="12.75" customHeight="1" x14ac:dyDescent="0.4">
      <c r="A15" s="72" t="s">
        <v>28</v>
      </c>
      <c r="B15" s="68">
        <v>1660</v>
      </c>
      <c r="C15" s="68">
        <v>1618</v>
      </c>
      <c r="D15" s="68">
        <v>1764</v>
      </c>
      <c r="E15" s="68">
        <v>1896</v>
      </c>
      <c r="F15" s="69">
        <v>6938</v>
      </c>
      <c r="G15" s="68">
        <v>1798</v>
      </c>
      <c r="H15" s="68">
        <v>1797</v>
      </c>
      <c r="I15" s="68">
        <v>1751</v>
      </c>
      <c r="J15" s="68">
        <v>1845</v>
      </c>
      <c r="K15" s="69">
        <v>7190</v>
      </c>
      <c r="L15" s="68">
        <v>1776</v>
      </c>
      <c r="M15" s="68">
        <v>1625</v>
      </c>
      <c r="N15" s="68">
        <v>1685</v>
      </c>
      <c r="O15" s="68">
        <v>1718</v>
      </c>
      <c r="P15" s="69">
        <v>6803</v>
      </c>
      <c r="Q15" s="68">
        <v>1563</v>
      </c>
      <c r="R15" s="68">
        <v>1702</v>
      </c>
      <c r="S15" s="68">
        <v>1878</v>
      </c>
      <c r="T15" s="68">
        <v>1446</v>
      </c>
      <c r="U15" s="69">
        <v>6589</v>
      </c>
    </row>
    <row r="16" spans="1:22" ht="12.75" customHeight="1" x14ac:dyDescent="0.4">
      <c r="A16" s="72" t="s">
        <v>1</v>
      </c>
      <c r="B16" s="68">
        <v>441</v>
      </c>
      <c r="C16" s="68">
        <v>509</v>
      </c>
      <c r="D16" s="68">
        <v>484</v>
      </c>
      <c r="E16" s="68">
        <v>495</v>
      </c>
      <c r="F16" s="69">
        <v>1929</v>
      </c>
      <c r="G16" s="68">
        <v>449</v>
      </c>
      <c r="H16" s="68">
        <v>454</v>
      </c>
      <c r="I16" s="68">
        <v>502</v>
      </c>
      <c r="J16" s="68">
        <v>505</v>
      </c>
      <c r="K16" s="69">
        <v>1910</v>
      </c>
      <c r="L16" s="68">
        <v>445</v>
      </c>
      <c r="M16" s="68">
        <v>444</v>
      </c>
      <c r="N16" s="68">
        <v>454</v>
      </c>
      <c r="O16" s="68">
        <v>482</v>
      </c>
      <c r="P16" s="69">
        <v>1825</v>
      </c>
      <c r="Q16" s="68">
        <v>404</v>
      </c>
      <c r="R16" s="68">
        <v>314</v>
      </c>
      <c r="S16" s="68">
        <v>414</v>
      </c>
      <c r="T16" s="68">
        <v>452</v>
      </c>
      <c r="U16" s="69">
        <v>1584</v>
      </c>
    </row>
    <row r="17" spans="1:22" ht="12.75" customHeight="1" x14ac:dyDescent="0.4">
      <c r="A17" s="72" t="s">
        <v>0</v>
      </c>
      <c r="B17" s="68">
        <v>25</v>
      </c>
      <c r="C17" s="68">
        <v>13</v>
      </c>
      <c r="D17" s="68">
        <v>7</v>
      </c>
      <c r="E17" s="68">
        <v>7</v>
      </c>
      <c r="F17" s="69">
        <v>53</v>
      </c>
      <c r="G17" s="68">
        <v>8</v>
      </c>
      <c r="H17" s="68">
        <v>10</v>
      </c>
      <c r="I17" s="68">
        <v>10</v>
      </c>
      <c r="J17" s="68">
        <v>10</v>
      </c>
      <c r="K17" s="69">
        <v>38</v>
      </c>
      <c r="L17" s="68">
        <v>7</v>
      </c>
      <c r="M17" s="68">
        <v>7</v>
      </c>
      <c r="N17" s="68">
        <v>8</v>
      </c>
      <c r="O17" s="68">
        <v>7</v>
      </c>
      <c r="P17" s="69">
        <v>29</v>
      </c>
      <c r="Q17" s="68">
        <v>5</v>
      </c>
      <c r="R17" s="68">
        <v>2</v>
      </c>
      <c r="S17" s="68">
        <v>4</v>
      </c>
      <c r="T17" s="68">
        <v>4</v>
      </c>
      <c r="U17" s="69">
        <v>15</v>
      </c>
    </row>
    <row r="18" spans="1:22" ht="15" x14ac:dyDescent="0.4">
      <c r="A18" s="94" t="s">
        <v>17</v>
      </c>
      <c r="B18" s="74">
        <v>6909</v>
      </c>
      <c r="C18" s="74">
        <v>6993</v>
      </c>
      <c r="D18" s="74">
        <v>7286</v>
      </c>
      <c r="E18" s="74">
        <v>7423</v>
      </c>
      <c r="F18" s="75">
        <v>28611</v>
      </c>
      <c r="G18" s="74">
        <v>7300</v>
      </c>
      <c r="H18" s="74">
        <v>7658</v>
      </c>
      <c r="I18" s="74">
        <v>8426</v>
      </c>
      <c r="J18" s="74">
        <v>8849</v>
      </c>
      <c r="K18" s="75">
        <v>32233</v>
      </c>
      <c r="L18" s="74">
        <v>8486</v>
      </c>
      <c r="M18" s="74">
        <v>8317</v>
      </c>
      <c r="N18" s="74">
        <v>8770</v>
      </c>
      <c r="O18" s="74">
        <v>8276</v>
      </c>
      <c r="P18" s="75">
        <v>33850</v>
      </c>
      <c r="Q18" s="74">
        <v>7271</v>
      </c>
      <c r="R18" s="74">
        <v>5777</v>
      </c>
      <c r="S18" s="74">
        <v>6653</v>
      </c>
      <c r="T18" s="74">
        <v>6942</v>
      </c>
      <c r="U18" s="75">
        <v>26643</v>
      </c>
    </row>
    <row r="19" spans="1:22" ht="12.75" customHeight="1" x14ac:dyDescent="0.4">
      <c r="A19" s="23"/>
      <c r="B19" s="40"/>
      <c r="C19" s="40"/>
      <c r="D19" s="40"/>
      <c r="E19" s="40"/>
      <c r="F19" s="40"/>
      <c r="G19" s="40"/>
      <c r="H19" s="40"/>
      <c r="I19" s="40"/>
      <c r="J19" s="40"/>
      <c r="K19" s="40"/>
      <c r="L19" s="40"/>
      <c r="M19" s="40"/>
      <c r="N19" s="40"/>
      <c r="O19" s="40"/>
      <c r="P19" s="40"/>
      <c r="Q19" s="40"/>
      <c r="R19" s="40"/>
      <c r="S19" s="40"/>
      <c r="T19" s="40"/>
      <c r="U19" s="40"/>
    </row>
    <row r="20" spans="1:22" ht="20.100000000000001" customHeight="1" x14ac:dyDescent="0.45">
      <c r="A20" s="89" t="s">
        <v>30</v>
      </c>
      <c r="B20" s="40"/>
      <c r="C20" s="40"/>
      <c r="D20" s="40"/>
      <c r="E20" s="40"/>
      <c r="F20" s="40"/>
      <c r="G20" s="40"/>
      <c r="H20" s="40"/>
      <c r="I20" s="40"/>
      <c r="J20" s="40"/>
      <c r="K20" s="40"/>
      <c r="L20" s="40"/>
      <c r="M20" s="40"/>
      <c r="N20" s="40"/>
      <c r="O20" s="40"/>
      <c r="P20" s="40"/>
      <c r="Q20" s="40"/>
      <c r="R20" s="40"/>
      <c r="S20" s="40"/>
      <c r="T20" s="40"/>
      <c r="U20" s="40"/>
    </row>
    <row r="21" spans="1:22" ht="12.75" customHeight="1" x14ac:dyDescent="0.4">
      <c r="A21" s="86" t="s">
        <v>21</v>
      </c>
      <c r="B21" s="68">
        <v>396</v>
      </c>
      <c r="C21" s="68">
        <v>448</v>
      </c>
      <c r="D21" s="68">
        <v>415</v>
      </c>
      <c r="E21" s="68">
        <v>435</v>
      </c>
      <c r="F21" s="69">
        <v>1693</v>
      </c>
      <c r="G21" s="68">
        <v>410</v>
      </c>
      <c r="H21" s="68">
        <v>418</v>
      </c>
      <c r="I21" s="68">
        <v>420</v>
      </c>
      <c r="J21" s="68">
        <v>439</v>
      </c>
      <c r="K21" s="69">
        <v>1687</v>
      </c>
      <c r="L21" s="68">
        <v>466</v>
      </c>
      <c r="M21" s="68">
        <v>467</v>
      </c>
      <c r="N21" s="68">
        <v>433</v>
      </c>
      <c r="O21" s="68">
        <v>457</v>
      </c>
      <c r="P21" s="69">
        <v>1824</v>
      </c>
      <c r="Q21" s="68">
        <v>451</v>
      </c>
      <c r="R21" s="68">
        <v>447</v>
      </c>
      <c r="S21" s="68">
        <v>446</v>
      </c>
      <c r="T21" s="68">
        <v>478</v>
      </c>
      <c r="U21" s="69">
        <v>1822</v>
      </c>
    </row>
    <row r="22" spans="1:22" ht="12.75" customHeight="1" x14ac:dyDescent="0.4">
      <c r="A22" s="86" t="s">
        <v>22</v>
      </c>
      <c r="B22" s="68">
        <v>104</v>
      </c>
      <c r="C22" s="68">
        <v>115</v>
      </c>
      <c r="D22" s="68">
        <v>140</v>
      </c>
      <c r="E22" s="68">
        <v>164</v>
      </c>
      <c r="F22" s="69">
        <v>523</v>
      </c>
      <c r="G22" s="68">
        <v>115</v>
      </c>
      <c r="H22" s="68">
        <v>137</v>
      </c>
      <c r="I22" s="68">
        <v>144</v>
      </c>
      <c r="J22" s="68">
        <v>177</v>
      </c>
      <c r="K22" s="69">
        <v>572</v>
      </c>
      <c r="L22" s="68">
        <v>140</v>
      </c>
      <c r="M22" s="68">
        <v>130</v>
      </c>
      <c r="N22" s="68">
        <v>141</v>
      </c>
      <c r="O22" s="68">
        <v>164</v>
      </c>
      <c r="P22" s="69">
        <v>575</v>
      </c>
      <c r="Q22" s="68">
        <v>112</v>
      </c>
      <c r="R22" s="68">
        <v>139</v>
      </c>
      <c r="S22" s="68">
        <v>161</v>
      </c>
      <c r="T22" s="68">
        <v>174</v>
      </c>
      <c r="U22" s="69">
        <v>585</v>
      </c>
    </row>
    <row r="23" spans="1:22" ht="12.75" customHeight="1" x14ac:dyDescent="0.4">
      <c r="A23" s="86" t="s">
        <v>23</v>
      </c>
      <c r="B23" s="68">
        <v>121</v>
      </c>
      <c r="C23" s="68">
        <v>124</v>
      </c>
      <c r="D23" s="68">
        <v>111</v>
      </c>
      <c r="E23" s="68">
        <v>121</v>
      </c>
      <c r="F23" s="69">
        <v>478</v>
      </c>
      <c r="G23" s="68">
        <v>130</v>
      </c>
      <c r="H23" s="68">
        <v>131</v>
      </c>
      <c r="I23" s="68">
        <v>122</v>
      </c>
      <c r="J23" s="68">
        <v>129</v>
      </c>
      <c r="K23" s="69">
        <v>513</v>
      </c>
      <c r="L23" s="68">
        <v>138</v>
      </c>
      <c r="M23" s="68">
        <v>131</v>
      </c>
      <c r="N23" s="68">
        <v>126</v>
      </c>
      <c r="O23" s="68">
        <v>124</v>
      </c>
      <c r="P23" s="69">
        <v>519</v>
      </c>
      <c r="Q23" s="68">
        <v>171</v>
      </c>
      <c r="R23" s="68">
        <v>136</v>
      </c>
      <c r="S23" s="68">
        <v>145</v>
      </c>
      <c r="T23" s="68">
        <v>162</v>
      </c>
      <c r="U23" s="69">
        <v>613</v>
      </c>
    </row>
    <row r="24" spans="1:22" ht="12.75" customHeight="1" x14ac:dyDescent="0.4">
      <c r="A24" s="86" t="s">
        <v>24</v>
      </c>
      <c r="B24" s="68">
        <v>1199</v>
      </c>
      <c r="C24" s="68">
        <v>725</v>
      </c>
      <c r="D24" s="68">
        <v>881</v>
      </c>
      <c r="E24" s="68">
        <v>1198</v>
      </c>
      <c r="F24" s="69">
        <v>4004</v>
      </c>
      <c r="G24" s="68">
        <v>1485</v>
      </c>
      <c r="H24" s="68">
        <v>927</v>
      </c>
      <c r="I24" s="68">
        <v>999</v>
      </c>
      <c r="J24" s="68">
        <v>1296</v>
      </c>
      <c r="K24" s="69">
        <v>4707</v>
      </c>
      <c r="L24" s="68">
        <v>1009</v>
      </c>
      <c r="M24" s="68">
        <v>650</v>
      </c>
      <c r="N24" s="68">
        <v>543</v>
      </c>
      <c r="O24" s="68">
        <v>650</v>
      </c>
      <c r="P24" s="69">
        <v>2852</v>
      </c>
      <c r="Q24" s="68">
        <v>566</v>
      </c>
      <c r="R24" s="68">
        <v>186</v>
      </c>
      <c r="S24" s="68">
        <v>261</v>
      </c>
      <c r="T24" s="68">
        <v>635</v>
      </c>
      <c r="U24" s="69">
        <v>1648</v>
      </c>
    </row>
    <row r="25" spans="1:22" ht="12.75" customHeight="1" x14ac:dyDescent="0.4">
      <c r="A25" s="72" t="s">
        <v>25</v>
      </c>
      <c r="B25" s="68">
        <v>13</v>
      </c>
      <c r="C25" s="68">
        <v>13</v>
      </c>
      <c r="D25" s="68">
        <v>13</v>
      </c>
      <c r="E25" s="68">
        <v>12</v>
      </c>
      <c r="F25" s="69">
        <v>50</v>
      </c>
      <c r="G25" s="68">
        <v>11</v>
      </c>
      <c r="H25" s="68">
        <v>16</v>
      </c>
      <c r="I25" s="68">
        <v>24</v>
      </c>
      <c r="J25" s="68">
        <v>18</v>
      </c>
      <c r="K25" s="69">
        <v>69</v>
      </c>
      <c r="L25" s="68">
        <v>19</v>
      </c>
      <c r="M25" s="68">
        <v>19</v>
      </c>
      <c r="N25" s="68">
        <v>21</v>
      </c>
      <c r="O25" s="68">
        <v>24</v>
      </c>
      <c r="P25" s="69">
        <v>82</v>
      </c>
      <c r="Q25" s="68">
        <v>17</v>
      </c>
      <c r="R25" s="68">
        <v>21</v>
      </c>
      <c r="S25" s="68">
        <v>24</v>
      </c>
      <c r="T25" s="68">
        <v>19</v>
      </c>
      <c r="U25" s="69">
        <v>81</v>
      </c>
    </row>
    <row r="26" spans="1:22" ht="12.75" customHeight="1" x14ac:dyDescent="0.4">
      <c r="A26" s="86" t="s">
        <v>26</v>
      </c>
      <c r="B26" s="68">
        <v>422</v>
      </c>
      <c r="C26" s="68">
        <v>438</v>
      </c>
      <c r="D26" s="68">
        <v>449</v>
      </c>
      <c r="E26" s="68">
        <v>435</v>
      </c>
      <c r="F26" s="69">
        <v>1744</v>
      </c>
      <c r="G26" s="68">
        <v>466</v>
      </c>
      <c r="H26" s="68">
        <v>476</v>
      </c>
      <c r="I26" s="68">
        <v>492</v>
      </c>
      <c r="J26" s="68">
        <v>502</v>
      </c>
      <c r="K26" s="69">
        <v>1936</v>
      </c>
      <c r="L26" s="68">
        <v>551</v>
      </c>
      <c r="M26" s="68">
        <v>478</v>
      </c>
      <c r="N26" s="68">
        <v>485</v>
      </c>
      <c r="O26" s="68">
        <v>469</v>
      </c>
      <c r="P26" s="69">
        <v>1982</v>
      </c>
      <c r="Q26" s="68">
        <v>430</v>
      </c>
      <c r="R26" s="68">
        <v>415</v>
      </c>
      <c r="S26" s="68">
        <v>444</v>
      </c>
      <c r="T26" s="68">
        <v>582</v>
      </c>
      <c r="U26" s="69">
        <v>1872</v>
      </c>
    </row>
    <row r="27" spans="1:22" ht="12.75" customHeight="1" x14ac:dyDescent="0.4">
      <c r="A27" s="86" t="s">
        <v>27</v>
      </c>
      <c r="B27" s="68">
        <v>682</v>
      </c>
      <c r="C27" s="68">
        <v>726</v>
      </c>
      <c r="D27" s="68">
        <v>751</v>
      </c>
      <c r="E27" s="68">
        <v>659</v>
      </c>
      <c r="F27" s="69">
        <v>2818</v>
      </c>
      <c r="G27" s="68">
        <v>637</v>
      </c>
      <c r="H27" s="68">
        <v>723</v>
      </c>
      <c r="I27" s="68">
        <v>686</v>
      </c>
      <c r="J27" s="68">
        <v>754</v>
      </c>
      <c r="K27" s="69">
        <v>2800</v>
      </c>
      <c r="L27" s="68">
        <v>792</v>
      </c>
      <c r="M27" s="68">
        <v>780</v>
      </c>
      <c r="N27" s="68">
        <v>781</v>
      </c>
      <c r="O27" s="68">
        <v>718</v>
      </c>
      <c r="P27" s="69">
        <v>3071</v>
      </c>
      <c r="Q27" s="68">
        <v>741</v>
      </c>
      <c r="R27" s="68">
        <v>704</v>
      </c>
      <c r="S27" s="68">
        <v>750</v>
      </c>
      <c r="T27" s="68">
        <v>783</v>
      </c>
      <c r="U27" s="69">
        <v>2978</v>
      </c>
    </row>
    <row r="28" spans="1:22" ht="12.75" customHeight="1" x14ac:dyDescent="0.4">
      <c r="A28" s="72" t="s">
        <v>28</v>
      </c>
      <c r="B28" s="68">
        <v>2103</v>
      </c>
      <c r="C28" s="68">
        <v>1990</v>
      </c>
      <c r="D28" s="68">
        <v>2283</v>
      </c>
      <c r="E28" s="68">
        <v>3315</v>
      </c>
      <c r="F28" s="69">
        <v>9691</v>
      </c>
      <c r="G28" s="68">
        <v>2213</v>
      </c>
      <c r="H28" s="68">
        <v>2191</v>
      </c>
      <c r="I28" s="68">
        <v>2515</v>
      </c>
      <c r="J28" s="68">
        <v>3038</v>
      </c>
      <c r="K28" s="69">
        <v>9956</v>
      </c>
      <c r="L28" s="68">
        <v>2413</v>
      </c>
      <c r="M28" s="68">
        <v>2420</v>
      </c>
      <c r="N28" s="68">
        <v>2497</v>
      </c>
      <c r="O28" s="68">
        <v>2375</v>
      </c>
      <c r="P28" s="69">
        <v>9705</v>
      </c>
      <c r="Q28" s="68">
        <v>2359</v>
      </c>
      <c r="R28" s="68">
        <v>1801</v>
      </c>
      <c r="S28" s="68">
        <v>1750</v>
      </c>
      <c r="T28" s="68">
        <v>1912</v>
      </c>
      <c r="U28" s="69">
        <v>7822</v>
      </c>
    </row>
    <row r="29" spans="1:22" ht="12.75" customHeight="1" x14ac:dyDescent="0.4">
      <c r="A29" s="86" t="s">
        <v>1</v>
      </c>
      <c r="B29" s="68">
        <v>776</v>
      </c>
      <c r="C29" s="68">
        <v>754</v>
      </c>
      <c r="D29" s="68">
        <v>821</v>
      </c>
      <c r="E29" s="68">
        <v>840</v>
      </c>
      <c r="F29" s="69">
        <v>3192</v>
      </c>
      <c r="G29" s="68">
        <v>746</v>
      </c>
      <c r="H29" s="68">
        <v>694</v>
      </c>
      <c r="I29" s="68">
        <v>808</v>
      </c>
      <c r="J29" s="68">
        <v>856</v>
      </c>
      <c r="K29" s="69">
        <v>3105</v>
      </c>
      <c r="L29" s="68">
        <v>763</v>
      </c>
      <c r="M29" s="68">
        <v>737</v>
      </c>
      <c r="N29" s="68">
        <v>815</v>
      </c>
      <c r="O29" s="68">
        <v>761</v>
      </c>
      <c r="P29" s="69">
        <v>3076</v>
      </c>
      <c r="Q29" s="68">
        <v>639</v>
      </c>
      <c r="R29" s="68">
        <v>453</v>
      </c>
      <c r="S29" s="68">
        <v>658</v>
      </c>
      <c r="T29" s="68">
        <v>721</v>
      </c>
      <c r="U29" s="69">
        <v>2471</v>
      </c>
    </row>
    <row r="30" spans="1:22" ht="12.75" customHeight="1" x14ac:dyDescent="0.4">
      <c r="A30" s="86" t="s">
        <v>0</v>
      </c>
      <c r="B30" s="68">
        <v>10</v>
      </c>
      <c r="C30" s="68">
        <v>5</v>
      </c>
      <c r="D30" s="68">
        <v>6</v>
      </c>
      <c r="E30" s="68">
        <v>4</v>
      </c>
      <c r="F30" s="69">
        <v>24</v>
      </c>
      <c r="G30" s="68">
        <v>6</v>
      </c>
      <c r="H30" s="68">
        <v>4</v>
      </c>
      <c r="I30" s="68">
        <v>10</v>
      </c>
      <c r="J30" s="68">
        <v>6</v>
      </c>
      <c r="K30" s="69">
        <v>25</v>
      </c>
      <c r="L30" s="68">
        <v>3</v>
      </c>
      <c r="M30" s="68">
        <v>5</v>
      </c>
      <c r="N30" s="68">
        <v>2</v>
      </c>
      <c r="O30" s="68">
        <v>3</v>
      </c>
      <c r="P30" s="69">
        <v>14</v>
      </c>
      <c r="Q30" s="68">
        <v>2</v>
      </c>
      <c r="R30" s="68">
        <v>3</v>
      </c>
      <c r="S30" s="68">
        <v>3</v>
      </c>
      <c r="T30" s="68">
        <v>3</v>
      </c>
      <c r="U30" s="69">
        <v>10</v>
      </c>
    </row>
    <row r="31" spans="1:22" ht="12.6" customHeight="1" x14ac:dyDescent="0.4">
      <c r="A31" s="95" t="s">
        <v>18</v>
      </c>
      <c r="B31" s="93">
        <v>5826</v>
      </c>
      <c r="C31" s="93">
        <v>5339</v>
      </c>
      <c r="D31" s="93">
        <v>5869</v>
      </c>
      <c r="E31" s="93">
        <v>7183</v>
      </c>
      <c r="F31" s="88">
        <v>24218</v>
      </c>
      <c r="G31" s="93">
        <v>6219</v>
      </c>
      <c r="H31" s="93">
        <v>5716</v>
      </c>
      <c r="I31" s="93">
        <v>6221</v>
      </c>
      <c r="J31" s="93">
        <v>7214</v>
      </c>
      <c r="K31" s="88">
        <v>25370</v>
      </c>
      <c r="L31" s="93">
        <v>6294</v>
      </c>
      <c r="M31" s="93">
        <v>5815</v>
      </c>
      <c r="N31" s="93">
        <v>5845</v>
      </c>
      <c r="O31" s="93">
        <v>5746</v>
      </c>
      <c r="P31" s="88">
        <v>23700</v>
      </c>
      <c r="Q31" s="93">
        <v>5489</v>
      </c>
      <c r="R31" s="93">
        <v>4304</v>
      </c>
      <c r="S31" s="93">
        <v>4641</v>
      </c>
      <c r="T31" s="93">
        <v>5470</v>
      </c>
      <c r="U31" s="88">
        <v>19903</v>
      </c>
    </row>
    <row r="32" spans="1:22" ht="12.75" customHeight="1" x14ac:dyDescent="0.4">
      <c r="A32" s="78"/>
      <c r="B32" s="78"/>
      <c r="C32" s="40"/>
      <c r="D32" s="40"/>
      <c r="E32" s="40"/>
      <c r="F32" s="40"/>
      <c r="G32" s="40"/>
      <c r="H32" s="62"/>
      <c r="I32" s="62"/>
      <c r="J32" s="62"/>
      <c r="K32" s="62"/>
      <c r="L32" s="62"/>
      <c r="M32" s="62"/>
      <c r="N32" s="62"/>
      <c r="O32" s="62"/>
      <c r="P32" s="62"/>
      <c r="Q32" s="62"/>
      <c r="R32" s="62"/>
      <c r="S32" s="62"/>
      <c r="T32" s="62"/>
      <c r="U32" s="62"/>
      <c r="V32" s="62"/>
    </row>
    <row r="33" spans="1:22" ht="12.75" customHeight="1" x14ac:dyDescent="0.4">
      <c r="A33" s="78"/>
      <c r="B33" s="78"/>
      <c r="C33" s="44"/>
      <c r="D33" s="44"/>
      <c r="E33" s="44"/>
      <c r="F33" s="44"/>
      <c r="G33" s="44"/>
      <c r="H33" s="44"/>
      <c r="I33" s="77"/>
      <c r="J33" s="77"/>
      <c r="K33" s="77"/>
      <c r="L33" s="77"/>
      <c r="M33" s="77"/>
      <c r="N33" s="77"/>
      <c r="O33" s="77"/>
      <c r="P33" s="77"/>
      <c r="Q33" s="77"/>
      <c r="R33" s="77"/>
      <c r="S33" s="77"/>
      <c r="T33" s="77"/>
      <c r="U33" s="77"/>
      <c r="V33" s="77"/>
    </row>
    <row r="34" spans="1:22" x14ac:dyDescent="0.4">
      <c r="A34" s="85" t="s">
        <v>29</v>
      </c>
      <c r="B34" s="63" t="s">
        <v>110</v>
      </c>
      <c r="C34" s="63" t="s">
        <v>111</v>
      </c>
      <c r="D34" s="63" t="s">
        <v>112</v>
      </c>
      <c r="E34" s="63" t="s">
        <v>113</v>
      </c>
      <c r="F34" s="63" t="s">
        <v>114</v>
      </c>
      <c r="G34" s="64" t="s">
        <v>115</v>
      </c>
      <c r="H34" s="64" t="s">
        <v>116</v>
      </c>
      <c r="I34" s="64" t="s">
        <v>117</v>
      </c>
      <c r="J34" s="64" t="s">
        <v>118</v>
      </c>
      <c r="K34" s="63" t="s">
        <v>145</v>
      </c>
      <c r="L34" s="64" t="s">
        <v>120</v>
      </c>
      <c r="M34" s="64" t="s">
        <v>121</v>
      </c>
      <c r="N34" s="64" t="s">
        <v>122</v>
      </c>
      <c r="O34" s="64" t="s">
        <v>123</v>
      </c>
      <c r="P34" s="63" t="s">
        <v>146</v>
      </c>
      <c r="Q34" s="64" t="s">
        <v>125</v>
      </c>
      <c r="R34" s="64" t="s">
        <v>126</v>
      </c>
      <c r="S34" s="64" t="s">
        <v>127</v>
      </c>
      <c r="T34" s="64" t="s">
        <v>128</v>
      </c>
      <c r="U34" s="63" t="s">
        <v>147</v>
      </c>
    </row>
    <row r="35" spans="1:22" ht="20.100000000000001" customHeight="1" x14ac:dyDescent="0.45">
      <c r="A35" s="90" t="s">
        <v>37</v>
      </c>
      <c r="B35" s="40"/>
      <c r="C35" s="40"/>
      <c r="D35" s="40"/>
      <c r="E35" s="40"/>
      <c r="F35" s="40"/>
      <c r="G35" s="62"/>
      <c r="H35" s="62"/>
      <c r="I35" s="62"/>
      <c r="J35" s="62"/>
      <c r="K35" s="62"/>
      <c r="L35" s="62"/>
      <c r="M35" s="62"/>
      <c r="N35" s="62"/>
      <c r="O35" s="62"/>
      <c r="P35" s="62"/>
      <c r="Q35" s="62"/>
      <c r="R35" s="62"/>
      <c r="S35" s="62"/>
      <c r="T35" s="62"/>
      <c r="U35" s="62"/>
    </row>
    <row r="36" spans="1:22" ht="12.75" customHeight="1" x14ac:dyDescent="0.4">
      <c r="A36" s="72" t="s">
        <v>33</v>
      </c>
      <c r="B36" s="68">
        <v>1626</v>
      </c>
      <c r="C36" s="68">
        <v>1624</v>
      </c>
      <c r="D36" s="68">
        <v>1492</v>
      </c>
      <c r="E36" s="68">
        <v>1292</v>
      </c>
      <c r="F36" s="69">
        <v>6034</v>
      </c>
      <c r="G36" s="68">
        <v>1193</v>
      </c>
      <c r="H36" s="68">
        <v>1143</v>
      </c>
      <c r="I36" s="68">
        <v>1381</v>
      </c>
      <c r="J36" s="68">
        <v>1534</v>
      </c>
      <c r="K36" s="69">
        <v>5251</v>
      </c>
      <c r="L36" s="68">
        <v>1895</v>
      </c>
      <c r="M36" s="68">
        <v>2065</v>
      </c>
      <c r="N36" s="68">
        <v>2139</v>
      </c>
      <c r="O36" s="68">
        <v>1820</v>
      </c>
      <c r="P36" s="69">
        <v>7919</v>
      </c>
      <c r="Q36" s="68">
        <v>1529</v>
      </c>
      <c r="R36" s="68">
        <v>983</v>
      </c>
      <c r="S36" s="68">
        <v>983</v>
      </c>
      <c r="T36" s="68">
        <v>1321</v>
      </c>
      <c r="U36" s="69">
        <v>4816</v>
      </c>
    </row>
    <row r="37" spans="1:22" ht="12.75" customHeight="1" x14ac:dyDescent="0.4">
      <c r="A37" s="72" t="s">
        <v>71</v>
      </c>
      <c r="B37" s="68">
        <v>102</v>
      </c>
      <c r="C37" s="68">
        <v>93</v>
      </c>
      <c r="D37" s="68">
        <v>102</v>
      </c>
      <c r="E37" s="68">
        <v>110</v>
      </c>
      <c r="F37" s="69">
        <v>406</v>
      </c>
      <c r="G37" s="68">
        <v>130</v>
      </c>
      <c r="H37" s="68">
        <v>143</v>
      </c>
      <c r="I37" s="68">
        <v>106</v>
      </c>
      <c r="J37" s="68">
        <v>108</v>
      </c>
      <c r="K37" s="69">
        <v>487</v>
      </c>
      <c r="L37" s="68">
        <v>140</v>
      </c>
      <c r="M37" s="68">
        <v>116</v>
      </c>
      <c r="N37" s="68">
        <v>126</v>
      </c>
      <c r="O37" s="68">
        <v>123</v>
      </c>
      <c r="P37" s="69">
        <v>506</v>
      </c>
      <c r="Q37" s="68">
        <v>103</v>
      </c>
      <c r="R37" s="68">
        <v>93</v>
      </c>
      <c r="S37" s="68">
        <v>114</v>
      </c>
      <c r="T37" s="68">
        <v>100</v>
      </c>
      <c r="U37" s="69">
        <v>411</v>
      </c>
    </row>
    <row r="38" spans="1:22" ht="12.75" customHeight="1" x14ac:dyDescent="0.4">
      <c r="A38" s="72" t="s">
        <v>82</v>
      </c>
      <c r="B38" s="68">
        <v>3283</v>
      </c>
      <c r="C38" s="68">
        <v>3261</v>
      </c>
      <c r="D38" s="68">
        <v>3539</v>
      </c>
      <c r="E38" s="68">
        <v>3853</v>
      </c>
      <c r="F38" s="69">
        <v>13937</v>
      </c>
      <c r="G38" s="68">
        <v>3974</v>
      </c>
      <c r="H38" s="68">
        <v>4077</v>
      </c>
      <c r="I38" s="68">
        <v>4486</v>
      </c>
      <c r="J38" s="68">
        <v>4718</v>
      </c>
      <c r="K38" s="69">
        <v>17255</v>
      </c>
      <c r="L38" s="68">
        <v>4431</v>
      </c>
      <c r="M38" s="68">
        <v>3898</v>
      </c>
      <c r="N38" s="68">
        <v>4281</v>
      </c>
      <c r="O38" s="68">
        <v>4131</v>
      </c>
      <c r="P38" s="69">
        <v>16741</v>
      </c>
      <c r="Q38" s="68">
        <v>3814</v>
      </c>
      <c r="R38" s="68">
        <v>3154</v>
      </c>
      <c r="S38" s="68">
        <v>3210</v>
      </c>
      <c r="T38" s="68">
        <v>3537</v>
      </c>
      <c r="U38" s="69">
        <v>13716</v>
      </c>
    </row>
    <row r="39" spans="1:22" ht="12.75" customHeight="1" x14ac:dyDescent="0.4">
      <c r="A39" s="72" t="s">
        <v>35</v>
      </c>
      <c r="B39" s="68">
        <v>122</v>
      </c>
      <c r="C39" s="68">
        <v>109</v>
      </c>
      <c r="D39" s="68">
        <v>239</v>
      </c>
      <c r="E39" s="68">
        <v>157</v>
      </c>
      <c r="F39" s="69">
        <v>627</v>
      </c>
      <c r="G39" s="68">
        <v>142</v>
      </c>
      <c r="H39" s="68">
        <v>150</v>
      </c>
      <c r="I39" s="68">
        <v>226</v>
      </c>
      <c r="J39" s="68">
        <v>166</v>
      </c>
      <c r="K39" s="69">
        <v>683</v>
      </c>
      <c r="L39" s="68">
        <v>156</v>
      </c>
      <c r="M39" s="68">
        <v>166</v>
      </c>
      <c r="N39" s="68">
        <v>193</v>
      </c>
      <c r="O39" s="68">
        <v>181</v>
      </c>
      <c r="P39" s="69">
        <v>695</v>
      </c>
      <c r="Q39" s="68">
        <v>139</v>
      </c>
      <c r="R39" s="68">
        <v>129</v>
      </c>
      <c r="S39" s="68">
        <v>141</v>
      </c>
      <c r="T39" s="68">
        <v>151</v>
      </c>
      <c r="U39" s="69">
        <v>560</v>
      </c>
    </row>
    <row r="40" spans="1:22" ht="12.75" customHeight="1" x14ac:dyDescent="0.4">
      <c r="A40" s="72" t="s">
        <v>72</v>
      </c>
      <c r="B40" s="68">
        <v>417</v>
      </c>
      <c r="C40" s="68">
        <v>411</v>
      </c>
      <c r="D40" s="68">
        <v>391</v>
      </c>
      <c r="E40" s="68">
        <v>501</v>
      </c>
      <c r="F40" s="69">
        <v>1721</v>
      </c>
      <c r="G40" s="68">
        <v>369</v>
      </c>
      <c r="H40" s="68">
        <v>399</v>
      </c>
      <c r="I40" s="68">
        <v>422</v>
      </c>
      <c r="J40" s="68">
        <v>405</v>
      </c>
      <c r="K40" s="69">
        <v>1594</v>
      </c>
      <c r="L40" s="68">
        <v>387</v>
      </c>
      <c r="M40" s="68">
        <v>374</v>
      </c>
      <c r="N40" s="68">
        <v>371</v>
      </c>
      <c r="O40" s="68">
        <v>417</v>
      </c>
      <c r="P40" s="69">
        <v>1548</v>
      </c>
      <c r="Q40" s="68">
        <v>352</v>
      </c>
      <c r="R40" s="68">
        <v>285</v>
      </c>
      <c r="S40" s="68">
        <v>260</v>
      </c>
      <c r="T40" s="68">
        <v>293</v>
      </c>
      <c r="U40" s="69">
        <v>1191</v>
      </c>
    </row>
    <row r="41" spans="1:22" ht="12.75" customHeight="1" x14ac:dyDescent="0.4">
      <c r="A41" s="72" t="s">
        <v>36</v>
      </c>
      <c r="B41" s="68">
        <v>930</v>
      </c>
      <c r="C41" s="68">
        <v>947</v>
      </c>
      <c r="D41" s="68">
        <v>1087</v>
      </c>
      <c r="E41" s="68">
        <v>1101</v>
      </c>
      <c r="F41" s="69">
        <v>4065</v>
      </c>
      <c r="G41" s="68">
        <v>1110</v>
      </c>
      <c r="H41" s="68">
        <v>1276</v>
      </c>
      <c r="I41" s="68">
        <v>1293</v>
      </c>
      <c r="J41" s="68">
        <v>1332</v>
      </c>
      <c r="K41" s="69">
        <v>5011</v>
      </c>
      <c r="L41" s="68">
        <v>1059</v>
      </c>
      <c r="M41" s="68">
        <v>1283</v>
      </c>
      <c r="N41" s="68">
        <v>1171</v>
      </c>
      <c r="O41" s="68">
        <v>1010</v>
      </c>
      <c r="P41" s="69">
        <v>4524</v>
      </c>
      <c r="Q41" s="68">
        <v>862</v>
      </c>
      <c r="R41" s="68">
        <v>710</v>
      </c>
      <c r="S41" s="68">
        <v>910</v>
      </c>
      <c r="T41" s="68">
        <v>925</v>
      </c>
      <c r="U41" s="69">
        <v>3406</v>
      </c>
    </row>
    <row r="42" spans="1:22" ht="12.75" customHeight="1" x14ac:dyDescent="0.4">
      <c r="A42" s="72" t="s">
        <v>34</v>
      </c>
      <c r="B42" s="68">
        <v>155</v>
      </c>
      <c r="C42" s="68">
        <v>173</v>
      </c>
      <c r="D42" s="68">
        <v>151</v>
      </c>
      <c r="E42" s="68">
        <v>141</v>
      </c>
      <c r="F42" s="69">
        <v>621</v>
      </c>
      <c r="G42" s="68">
        <v>111</v>
      </c>
      <c r="H42" s="68">
        <v>130</v>
      </c>
      <c r="I42" s="68">
        <v>158</v>
      </c>
      <c r="J42" s="68">
        <v>137</v>
      </c>
      <c r="K42" s="69">
        <v>536</v>
      </c>
      <c r="L42" s="68">
        <v>145</v>
      </c>
      <c r="M42" s="68">
        <v>131</v>
      </c>
      <c r="N42" s="68">
        <v>170</v>
      </c>
      <c r="O42" s="68">
        <v>160</v>
      </c>
      <c r="P42" s="69">
        <v>606</v>
      </c>
      <c r="Q42" s="68">
        <v>140</v>
      </c>
      <c r="R42" s="68">
        <v>94</v>
      </c>
      <c r="S42" s="68">
        <v>115</v>
      </c>
      <c r="T42" s="68">
        <v>143</v>
      </c>
      <c r="U42" s="69">
        <v>492</v>
      </c>
    </row>
    <row r="43" spans="1:22" ht="12.75" customHeight="1" x14ac:dyDescent="0.4">
      <c r="A43" s="72" t="s">
        <v>73</v>
      </c>
      <c r="B43" s="68">
        <v>275</v>
      </c>
      <c r="C43" s="68">
        <v>373</v>
      </c>
      <c r="D43" s="68">
        <v>285</v>
      </c>
      <c r="E43" s="68">
        <v>267</v>
      </c>
      <c r="F43" s="69">
        <v>1201</v>
      </c>
      <c r="G43" s="68">
        <v>270</v>
      </c>
      <c r="H43" s="68">
        <v>341</v>
      </c>
      <c r="I43" s="68">
        <v>354</v>
      </c>
      <c r="J43" s="68">
        <v>448</v>
      </c>
      <c r="K43" s="69">
        <v>1413</v>
      </c>
      <c r="L43" s="68">
        <v>273</v>
      </c>
      <c r="M43" s="68">
        <v>282</v>
      </c>
      <c r="N43" s="68">
        <v>318</v>
      </c>
      <c r="O43" s="68">
        <v>434</v>
      </c>
      <c r="P43" s="69">
        <v>1307</v>
      </c>
      <c r="Q43" s="68">
        <v>332</v>
      </c>
      <c r="R43" s="68">
        <v>328</v>
      </c>
      <c r="S43" s="68">
        <v>920</v>
      </c>
      <c r="T43" s="68">
        <v>470</v>
      </c>
      <c r="U43" s="69">
        <v>2050</v>
      </c>
    </row>
    <row r="44" spans="1:22" ht="12.75" customHeight="1" x14ac:dyDescent="0.4">
      <c r="A44" s="72" t="s">
        <v>85</v>
      </c>
      <c r="B44" s="68">
        <v>0</v>
      </c>
      <c r="C44" s="68">
        <v>0</v>
      </c>
      <c r="D44" s="68">
        <v>0</v>
      </c>
      <c r="E44" s="68">
        <v>0</v>
      </c>
      <c r="F44" s="69">
        <v>0</v>
      </c>
      <c r="G44" s="68">
        <v>0</v>
      </c>
      <c r="H44" s="68">
        <v>1</v>
      </c>
      <c r="I44" s="68">
        <v>0</v>
      </c>
      <c r="J44" s="68">
        <v>0</v>
      </c>
      <c r="K44" s="69">
        <v>2</v>
      </c>
      <c r="L44" s="68">
        <v>0</v>
      </c>
      <c r="M44" s="68">
        <v>1</v>
      </c>
      <c r="N44" s="68">
        <v>0</v>
      </c>
      <c r="O44" s="68">
        <v>0</v>
      </c>
      <c r="P44" s="69">
        <v>2</v>
      </c>
      <c r="Q44" s="68">
        <v>0</v>
      </c>
      <c r="R44" s="68">
        <v>0</v>
      </c>
      <c r="S44" s="68">
        <v>0</v>
      </c>
      <c r="T44" s="68">
        <v>0</v>
      </c>
      <c r="U44" s="69">
        <v>1</v>
      </c>
    </row>
    <row r="45" spans="1:22" ht="12.6" customHeight="1" x14ac:dyDescent="0.4">
      <c r="A45" s="94" t="s">
        <v>17</v>
      </c>
      <c r="B45" s="74">
        <v>6909</v>
      </c>
      <c r="C45" s="74">
        <v>6993</v>
      </c>
      <c r="D45" s="74">
        <v>7286</v>
      </c>
      <c r="E45" s="74">
        <v>7423</v>
      </c>
      <c r="F45" s="87">
        <v>28611</v>
      </c>
      <c r="G45" s="74">
        <v>7300</v>
      </c>
      <c r="H45" s="74">
        <v>7658</v>
      </c>
      <c r="I45" s="74">
        <v>8426</v>
      </c>
      <c r="J45" s="74">
        <v>8849</v>
      </c>
      <c r="K45" s="87">
        <v>32233</v>
      </c>
      <c r="L45" s="74">
        <v>8486</v>
      </c>
      <c r="M45" s="74">
        <v>8317</v>
      </c>
      <c r="N45" s="74">
        <v>8770</v>
      </c>
      <c r="O45" s="74">
        <v>8276</v>
      </c>
      <c r="P45" s="87">
        <v>33850</v>
      </c>
      <c r="Q45" s="74">
        <v>7271</v>
      </c>
      <c r="R45" s="74">
        <v>5777</v>
      </c>
      <c r="S45" s="74">
        <v>6653</v>
      </c>
      <c r="T45" s="74">
        <v>6942</v>
      </c>
      <c r="U45" s="87">
        <v>26643</v>
      </c>
    </row>
    <row r="46" spans="1:22" x14ac:dyDescent="0.4">
      <c r="A46" s="80"/>
      <c r="B46" s="40"/>
      <c r="C46" s="40"/>
      <c r="D46" s="40"/>
      <c r="E46" s="40"/>
      <c r="F46" s="40"/>
      <c r="G46" s="40"/>
      <c r="H46" s="40"/>
      <c r="I46" s="40"/>
      <c r="J46" s="40"/>
      <c r="K46" s="40"/>
      <c r="L46" s="40"/>
      <c r="M46" s="40"/>
      <c r="N46" s="40"/>
      <c r="O46" s="40"/>
      <c r="P46" s="40"/>
      <c r="Q46" s="40"/>
      <c r="R46" s="40"/>
      <c r="S46" s="40"/>
      <c r="T46" s="40"/>
      <c r="U46" s="40"/>
    </row>
    <row r="47" spans="1:22" ht="20.100000000000001" customHeight="1" x14ac:dyDescent="0.45">
      <c r="A47" s="91" t="s">
        <v>32</v>
      </c>
      <c r="B47" s="88"/>
      <c r="C47" s="88"/>
      <c r="D47" s="88"/>
      <c r="E47" s="88"/>
      <c r="F47" s="40"/>
      <c r="G47" s="88"/>
      <c r="H47" s="88"/>
      <c r="I47" s="88"/>
      <c r="J47" s="88"/>
      <c r="K47" s="40"/>
      <c r="L47" s="88"/>
      <c r="M47" s="88"/>
      <c r="N47" s="88"/>
      <c r="O47" s="88"/>
      <c r="P47" s="40"/>
      <c r="Q47" s="88"/>
      <c r="R47" s="88"/>
      <c r="S47" s="88"/>
      <c r="T47" s="88"/>
      <c r="U47" s="40"/>
    </row>
    <row r="48" spans="1:22" ht="12.75" customHeight="1" x14ac:dyDescent="0.4">
      <c r="A48" s="72" t="s">
        <v>33</v>
      </c>
      <c r="B48" s="68">
        <v>1236</v>
      </c>
      <c r="C48" s="68">
        <v>1221</v>
      </c>
      <c r="D48" s="68">
        <v>1488</v>
      </c>
      <c r="E48" s="68">
        <v>2279</v>
      </c>
      <c r="F48" s="69">
        <v>6224</v>
      </c>
      <c r="G48" s="68">
        <v>1319</v>
      </c>
      <c r="H48" s="68">
        <v>1208</v>
      </c>
      <c r="I48" s="68">
        <v>1593</v>
      </c>
      <c r="J48" s="68">
        <v>1503</v>
      </c>
      <c r="K48" s="69">
        <v>5623</v>
      </c>
      <c r="L48" s="68">
        <v>1361</v>
      </c>
      <c r="M48" s="68">
        <v>1450</v>
      </c>
      <c r="N48" s="68">
        <v>1429</v>
      </c>
      <c r="O48" s="68">
        <v>1323</v>
      </c>
      <c r="P48" s="69">
        <v>5563</v>
      </c>
      <c r="Q48" s="68">
        <v>1297</v>
      </c>
      <c r="R48" s="68">
        <v>1108</v>
      </c>
      <c r="S48" s="68">
        <v>1228</v>
      </c>
      <c r="T48" s="68">
        <v>1387</v>
      </c>
      <c r="U48" s="69">
        <v>5018</v>
      </c>
    </row>
    <row r="49" spans="1:21" ht="12.75" customHeight="1" x14ac:dyDescent="0.4">
      <c r="A49" s="72" t="s">
        <v>71</v>
      </c>
      <c r="B49" s="68">
        <v>67</v>
      </c>
      <c r="C49" s="68">
        <v>90</v>
      </c>
      <c r="D49" s="68">
        <v>75</v>
      </c>
      <c r="E49" s="68">
        <v>61</v>
      </c>
      <c r="F49" s="69">
        <v>293</v>
      </c>
      <c r="G49" s="68">
        <v>75</v>
      </c>
      <c r="H49" s="68">
        <v>92</v>
      </c>
      <c r="I49" s="68">
        <v>108</v>
      </c>
      <c r="J49" s="68">
        <v>108</v>
      </c>
      <c r="K49" s="69">
        <v>382</v>
      </c>
      <c r="L49" s="68">
        <v>141</v>
      </c>
      <c r="M49" s="68">
        <v>102</v>
      </c>
      <c r="N49" s="68">
        <v>147</v>
      </c>
      <c r="O49" s="68">
        <v>131</v>
      </c>
      <c r="P49" s="69">
        <v>521</v>
      </c>
      <c r="Q49" s="68">
        <v>105</v>
      </c>
      <c r="R49" s="68">
        <v>61</v>
      </c>
      <c r="S49" s="68">
        <v>82</v>
      </c>
      <c r="T49" s="68">
        <v>93</v>
      </c>
      <c r="U49" s="69">
        <v>340</v>
      </c>
    </row>
    <row r="50" spans="1:21" ht="12.75" customHeight="1" x14ac:dyDescent="0.4">
      <c r="A50" s="72" t="s">
        <v>82</v>
      </c>
      <c r="B50" s="68">
        <v>2151</v>
      </c>
      <c r="C50" s="68">
        <v>2161</v>
      </c>
      <c r="D50" s="68">
        <v>2287</v>
      </c>
      <c r="E50" s="68">
        <v>2501</v>
      </c>
      <c r="F50" s="69">
        <v>9101</v>
      </c>
      <c r="G50" s="68">
        <v>2235</v>
      </c>
      <c r="H50" s="68">
        <v>2404</v>
      </c>
      <c r="I50" s="68">
        <v>2429</v>
      </c>
      <c r="J50" s="68">
        <v>3109</v>
      </c>
      <c r="K50" s="69">
        <v>10177</v>
      </c>
      <c r="L50" s="68">
        <v>2601</v>
      </c>
      <c r="M50" s="68">
        <v>2428</v>
      </c>
      <c r="N50" s="68">
        <v>2421</v>
      </c>
      <c r="O50" s="68">
        <v>2573</v>
      </c>
      <c r="P50" s="69">
        <v>10023</v>
      </c>
      <c r="Q50" s="68">
        <v>2281</v>
      </c>
      <c r="R50" s="68">
        <v>1900</v>
      </c>
      <c r="S50" s="68">
        <v>2015</v>
      </c>
      <c r="T50" s="68">
        <v>2134</v>
      </c>
      <c r="U50" s="69">
        <v>8329</v>
      </c>
    </row>
    <row r="51" spans="1:21" ht="12.75" customHeight="1" x14ac:dyDescent="0.4">
      <c r="A51" s="72" t="s">
        <v>35</v>
      </c>
      <c r="B51" s="68">
        <v>113</v>
      </c>
      <c r="C51" s="68">
        <v>125</v>
      </c>
      <c r="D51" s="68">
        <v>97</v>
      </c>
      <c r="E51" s="68">
        <v>96</v>
      </c>
      <c r="F51" s="69">
        <v>430</v>
      </c>
      <c r="G51" s="68">
        <v>113</v>
      </c>
      <c r="H51" s="68">
        <v>135</v>
      </c>
      <c r="I51" s="68">
        <v>116</v>
      </c>
      <c r="J51" s="68">
        <v>158</v>
      </c>
      <c r="K51" s="69">
        <v>523</v>
      </c>
      <c r="L51" s="68">
        <v>180</v>
      </c>
      <c r="M51" s="68">
        <v>126</v>
      </c>
      <c r="N51" s="68">
        <v>118</v>
      </c>
      <c r="O51" s="68">
        <v>114</v>
      </c>
      <c r="P51" s="69">
        <v>537</v>
      </c>
      <c r="Q51" s="68">
        <v>200</v>
      </c>
      <c r="R51" s="68">
        <v>91</v>
      </c>
      <c r="S51" s="68">
        <v>87</v>
      </c>
      <c r="T51" s="68">
        <v>119</v>
      </c>
      <c r="U51" s="69">
        <v>497</v>
      </c>
    </row>
    <row r="52" spans="1:21" ht="12.75" customHeight="1" x14ac:dyDescent="0.4">
      <c r="A52" s="72" t="s">
        <v>72</v>
      </c>
      <c r="B52" s="68">
        <v>139</v>
      </c>
      <c r="C52" s="68">
        <v>146</v>
      </c>
      <c r="D52" s="68">
        <v>143</v>
      </c>
      <c r="E52" s="68">
        <v>145</v>
      </c>
      <c r="F52" s="69">
        <v>574</v>
      </c>
      <c r="G52" s="68">
        <v>150</v>
      </c>
      <c r="H52" s="68">
        <v>153</v>
      </c>
      <c r="I52" s="68">
        <v>138</v>
      </c>
      <c r="J52" s="68">
        <v>183</v>
      </c>
      <c r="K52" s="69">
        <v>623</v>
      </c>
      <c r="L52" s="68">
        <v>134</v>
      </c>
      <c r="M52" s="68">
        <v>151</v>
      </c>
      <c r="N52" s="68">
        <v>161</v>
      </c>
      <c r="O52" s="68">
        <v>150</v>
      </c>
      <c r="P52" s="69">
        <v>596</v>
      </c>
      <c r="Q52" s="68">
        <v>151</v>
      </c>
      <c r="R52" s="68">
        <v>114</v>
      </c>
      <c r="S52" s="68">
        <v>130</v>
      </c>
      <c r="T52" s="68">
        <v>150</v>
      </c>
      <c r="U52" s="69">
        <v>545</v>
      </c>
    </row>
    <row r="53" spans="1:21" ht="12.75" customHeight="1" x14ac:dyDescent="0.4">
      <c r="A53" s="72" t="s">
        <v>36</v>
      </c>
      <c r="B53" s="68">
        <v>748</v>
      </c>
      <c r="C53" s="68">
        <v>671</v>
      </c>
      <c r="D53" s="68">
        <v>731</v>
      </c>
      <c r="E53" s="68">
        <v>799</v>
      </c>
      <c r="F53" s="69">
        <v>2950</v>
      </c>
      <c r="G53" s="68">
        <v>707</v>
      </c>
      <c r="H53" s="68">
        <v>747</v>
      </c>
      <c r="I53" s="68">
        <v>769</v>
      </c>
      <c r="J53" s="68">
        <v>875</v>
      </c>
      <c r="K53" s="69">
        <v>3098</v>
      </c>
      <c r="L53" s="68">
        <v>818</v>
      </c>
      <c r="M53" s="68">
        <v>811</v>
      </c>
      <c r="N53" s="68">
        <v>820</v>
      </c>
      <c r="O53" s="68">
        <v>745</v>
      </c>
      <c r="P53" s="69">
        <v>3194</v>
      </c>
      <c r="Q53" s="68">
        <v>800</v>
      </c>
      <c r="R53" s="68">
        <v>629</v>
      </c>
      <c r="S53" s="68">
        <v>616</v>
      </c>
      <c r="T53" s="68">
        <v>703</v>
      </c>
      <c r="U53" s="69">
        <v>2749</v>
      </c>
    </row>
    <row r="54" spans="1:21" ht="12.75" customHeight="1" x14ac:dyDescent="0.4">
      <c r="A54" s="72" t="s">
        <v>34</v>
      </c>
      <c r="B54" s="68">
        <v>82</v>
      </c>
      <c r="C54" s="68">
        <v>73</v>
      </c>
      <c r="D54" s="68">
        <v>112</v>
      </c>
      <c r="E54" s="68">
        <v>79</v>
      </c>
      <c r="F54" s="69">
        <v>347</v>
      </c>
      <c r="G54" s="68">
        <v>114</v>
      </c>
      <c r="H54" s="68">
        <v>97</v>
      </c>
      <c r="I54" s="68">
        <v>126</v>
      </c>
      <c r="J54" s="68">
        <v>128</v>
      </c>
      <c r="K54" s="69">
        <v>466</v>
      </c>
      <c r="L54" s="68">
        <v>79</v>
      </c>
      <c r="M54" s="68">
        <v>91</v>
      </c>
      <c r="N54" s="68">
        <v>95</v>
      </c>
      <c r="O54" s="68">
        <v>98</v>
      </c>
      <c r="P54" s="69">
        <v>363</v>
      </c>
      <c r="Q54" s="68">
        <v>114</v>
      </c>
      <c r="R54" s="68">
        <v>50</v>
      </c>
      <c r="S54" s="68">
        <v>77</v>
      </c>
      <c r="T54" s="68">
        <v>93</v>
      </c>
      <c r="U54" s="69">
        <v>335</v>
      </c>
    </row>
    <row r="55" spans="1:21" ht="12.75" customHeight="1" x14ac:dyDescent="0.4">
      <c r="A55" s="72" t="s">
        <v>73</v>
      </c>
      <c r="B55" s="68">
        <v>1289</v>
      </c>
      <c r="C55" s="68">
        <v>852</v>
      </c>
      <c r="D55" s="68">
        <v>935</v>
      </c>
      <c r="E55" s="68">
        <v>1223</v>
      </c>
      <c r="F55" s="69">
        <v>4299</v>
      </c>
      <c r="G55" s="68">
        <v>1506</v>
      </c>
      <c r="H55" s="68">
        <v>881</v>
      </c>
      <c r="I55" s="68">
        <v>942</v>
      </c>
      <c r="J55" s="68">
        <v>1151</v>
      </c>
      <c r="K55" s="69">
        <v>4479</v>
      </c>
      <c r="L55" s="68">
        <v>980</v>
      </c>
      <c r="M55" s="68">
        <v>656</v>
      </c>
      <c r="N55" s="68">
        <v>654</v>
      </c>
      <c r="O55" s="68">
        <v>613</v>
      </c>
      <c r="P55" s="69">
        <v>2903</v>
      </c>
      <c r="Q55" s="68">
        <v>541</v>
      </c>
      <c r="R55" s="68">
        <v>351</v>
      </c>
      <c r="S55" s="68">
        <v>407</v>
      </c>
      <c r="T55" s="68">
        <v>791</v>
      </c>
      <c r="U55" s="69">
        <v>2091</v>
      </c>
    </row>
    <row r="56" spans="1:21" ht="12.75" customHeight="1" x14ac:dyDescent="0.4">
      <c r="A56" s="72" t="s">
        <v>85</v>
      </c>
      <c r="B56" s="68" t="s">
        <v>124</v>
      </c>
      <c r="C56" s="68" t="s">
        <v>124</v>
      </c>
      <c r="D56" s="68" t="s">
        <v>124</v>
      </c>
      <c r="E56" s="68" t="s">
        <v>124</v>
      </c>
      <c r="F56" s="69" t="s">
        <v>124</v>
      </c>
      <c r="G56" s="68" t="s">
        <v>124</v>
      </c>
      <c r="H56" s="68" t="s">
        <v>124</v>
      </c>
      <c r="I56" s="68" t="s">
        <v>124</v>
      </c>
      <c r="J56" s="68" t="s">
        <v>124</v>
      </c>
      <c r="K56" s="69" t="s">
        <v>124</v>
      </c>
      <c r="L56" s="68" t="s">
        <v>124</v>
      </c>
      <c r="M56" s="68" t="s">
        <v>124</v>
      </c>
      <c r="N56" s="68" t="s">
        <v>124</v>
      </c>
      <c r="O56" s="68" t="s">
        <v>124</v>
      </c>
      <c r="P56" s="69" t="s">
        <v>124</v>
      </c>
      <c r="Q56" s="68" t="s">
        <v>124</v>
      </c>
      <c r="R56" s="68" t="s">
        <v>124</v>
      </c>
      <c r="S56" s="68" t="s">
        <v>124</v>
      </c>
      <c r="T56" s="68" t="s">
        <v>124</v>
      </c>
      <c r="U56" s="69" t="s">
        <v>124</v>
      </c>
    </row>
    <row r="57" spans="1:21" ht="15" x14ac:dyDescent="0.4">
      <c r="A57" s="95" t="s">
        <v>18</v>
      </c>
      <c r="B57" s="93">
        <v>5826</v>
      </c>
      <c r="C57" s="93">
        <v>5339</v>
      </c>
      <c r="D57" s="93">
        <v>5869</v>
      </c>
      <c r="E57" s="93">
        <v>7183</v>
      </c>
      <c r="F57" s="96">
        <v>24218</v>
      </c>
      <c r="G57" s="93">
        <v>6219</v>
      </c>
      <c r="H57" s="93">
        <v>5716</v>
      </c>
      <c r="I57" s="93">
        <v>6221</v>
      </c>
      <c r="J57" s="93">
        <v>7214</v>
      </c>
      <c r="K57" s="96">
        <v>25370</v>
      </c>
      <c r="L57" s="93">
        <v>6294</v>
      </c>
      <c r="M57" s="93">
        <v>5815</v>
      </c>
      <c r="N57" s="93">
        <v>5845</v>
      </c>
      <c r="O57" s="93">
        <v>5746</v>
      </c>
      <c r="P57" s="96">
        <v>23700</v>
      </c>
      <c r="Q57" s="93">
        <v>5489</v>
      </c>
      <c r="R57" s="93">
        <v>4304</v>
      </c>
      <c r="S57" s="93">
        <v>4641</v>
      </c>
      <c r="T57" s="93">
        <v>5470</v>
      </c>
      <c r="U57" s="96">
        <v>19903</v>
      </c>
    </row>
    <row r="58" spans="1:21" ht="13.7" x14ac:dyDescent="0.4">
      <c r="A58" s="4"/>
      <c r="B58" s="4"/>
    </row>
    <row r="59" spans="1:21" ht="13.7" x14ac:dyDescent="0.4">
      <c r="A59" s="61" t="s">
        <v>84</v>
      </c>
    </row>
    <row r="60" spans="1:21" ht="13.7" x14ac:dyDescent="0.4">
      <c r="A60" s="62" t="s">
        <v>87</v>
      </c>
      <c r="B60" s="5"/>
    </row>
    <row r="61" spans="1:21" x14ac:dyDescent="0.4">
      <c r="A61" s="62" t="s">
        <v>83</v>
      </c>
    </row>
    <row r="62" spans="1:21" x14ac:dyDescent="0.4">
      <c r="A62" s="62" t="s">
        <v>142</v>
      </c>
    </row>
    <row r="63" spans="1:21" x14ac:dyDescent="0.4">
      <c r="A63" s="62"/>
    </row>
    <row r="64" spans="1:21" ht="13.7" x14ac:dyDescent="0.4">
      <c r="A64" s="60" t="s">
        <v>141</v>
      </c>
    </row>
  </sheetData>
  <phoneticPr fontId="0" type="noConversion"/>
  <hyperlinks>
    <hyperlink ref="A64" location="Title!A1" display="Return to Title and Contents" xr:uid="{00000000-0004-0000-16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20_x000D_&amp;1#&amp;"Calibri"&amp;10&amp;K000000OFFICIAL</oddFooter>
  </headerFooter>
  <tableParts count="2">
    <tablePart r:id="rId2"/>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V64"/>
  <sheetViews>
    <sheetView showGridLines="0" zoomScaleNormal="100" workbookViewId="0"/>
  </sheetViews>
  <sheetFormatPr defaultColWidth="9.1171875" defaultRowHeight="12.7" x14ac:dyDescent="0.4"/>
  <cols>
    <col min="1" max="1" width="34.1171875" style="24" customWidth="1"/>
    <col min="2" max="6" width="10.1171875" style="24" customWidth="1"/>
    <col min="7" max="7" width="9.1171875" style="24"/>
    <col min="8" max="11" width="10.1171875" style="24" customWidth="1"/>
    <col min="12" max="12" width="9.1171875" style="24"/>
    <col min="13" max="16" width="10.1171875" style="24" customWidth="1"/>
    <col min="17" max="17" width="9.1171875" style="24"/>
    <col min="18" max="21" width="10.1171875" style="24" customWidth="1"/>
    <col min="22" max="16384" width="9.1171875" style="24"/>
  </cols>
  <sheetData>
    <row r="1" spans="1:22" s="10" customFormat="1" ht="17.7" x14ac:dyDescent="0.55000000000000004">
      <c r="A1" s="103" t="s">
        <v>88</v>
      </c>
      <c r="G1" s="105"/>
      <c r="Q1" s="105"/>
      <c r="U1" s="105" t="s">
        <v>128</v>
      </c>
    </row>
    <row r="2" spans="1:22" s="10" customFormat="1" ht="17.7" x14ac:dyDescent="0.55000000000000004">
      <c r="G2" s="105"/>
      <c r="Q2" s="105"/>
      <c r="U2" s="105" t="s">
        <v>152</v>
      </c>
    </row>
    <row r="3" spans="1:22" s="10" customFormat="1" ht="20.350000000000001" x14ac:dyDescent="0.55000000000000004">
      <c r="A3" s="104" t="s">
        <v>150</v>
      </c>
      <c r="B3" s="104"/>
      <c r="C3" s="104"/>
      <c r="D3" s="104"/>
      <c r="E3" s="104"/>
      <c r="F3" s="104"/>
      <c r="G3" s="104"/>
      <c r="H3" s="104"/>
      <c r="I3" s="104"/>
      <c r="J3" s="104"/>
      <c r="K3" s="104"/>
      <c r="L3" s="104"/>
      <c r="M3" s="104"/>
      <c r="N3" s="104"/>
      <c r="O3" s="104"/>
      <c r="P3" s="104"/>
      <c r="Q3" s="104"/>
      <c r="R3" s="104"/>
      <c r="S3" s="104"/>
      <c r="T3" s="104"/>
      <c r="U3" s="104"/>
      <c r="V3" s="104"/>
    </row>
    <row r="4" spans="1:22" ht="16.350000000000001" x14ac:dyDescent="0.5">
      <c r="A4" s="107" t="s">
        <v>15</v>
      </c>
    </row>
    <row r="5" spans="1:22" ht="12.75" customHeight="1" x14ac:dyDescent="0.4">
      <c r="C5" s="41"/>
      <c r="D5" s="41"/>
      <c r="E5" s="41"/>
      <c r="F5" s="41"/>
      <c r="G5" s="41"/>
      <c r="H5" s="41"/>
      <c r="I5" s="49"/>
      <c r="J5" s="49"/>
      <c r="K5" s="49"/>
      <c r="L5" s="49"/>
      <c r="M5" s="49"/>
      <c r="N5" s="49"/>
      <c r="O5" s="49"/>
      <c r="P5" s="49"/>
      <c r="Q5" s="49"/>
      <c r="R5" s="49"/>
      <c r="S5" s="49"/>
      <c r="T5" s="49"/>
      <c r="U5" s="49"/>
      <c r="V5" s="49"/>
    </row>
    <row r="6" spans="1:22" x14ac:dyDescent="0.4">
      <c r="A6" s="85" t="s">
        <v>29</v>
      </c>
      <c r="B6" s="63" t="s">
        <v>110</v>
      </c>
      <c r="C6" s="63" t="s">
        <v>111</v>
      </c>
      <c r="D6" s="63" t="s">
        <v>112</v>
      </c>
      <c r="E6" s="63" t="s">
        <v>113</v>
      </c>
      <c r="F6" s="63" t="s">
        <v>114</v>
      </c>
      <c r="G6" s="64" t="s">
        <v>115</v>
      </c>
      <c r="H6" s="64" t="s">
        <v>116</v>
      </c>
      <c r="I6" s="64" t="s">
        <v>117</v>
      </c>
      <c r="J6" s="64" t="s">
        <v>118</v>
      </c>
      <c r="K6" s="63" t="s">
        <v>145</v>
      </c>
      <c r="L6" s="64" t="s">
        <v>120</v>
      </c>
      <c r="M6" s="64" t="s">
        <v>121</v>
      </c>
      <c r="N6" s="64" t="s">
        <v>122</v>
      </c>
      <c r="O6" s="64" t="s">
        <v>123</v>
      </c>
      <c r="P6" s="63" t="s">
        <v>146</v>
      </c>
      <c r="Q6" s="64" t="s">
        <v>125</v>
      </c>
      <c r="R6" s="64" t="s">
        <v>126</v>
      </c>
      <c r="S6" s="64" t="s">
        <v>127</v>
      </c>
      <c r="T6" s="64" t="s">
        <v>128</v>
      </c>
      <c r="U6" s="63" t="s">
        <v>147</v>
      </c>
    </row>
    <row r="7" spans="1:22" ht="20.100000000000001" customHeight="1" x14ac:dyDescent="0.45">
      <c r="A7" s="89" t="s">
        <v>31</v>
      </c>
      <c r="B7" s="40"/>
      <c r="C7" s="40"/>
      <c r="D7" s="40"/>
      <c r="E7" s="40"/>
      <c r="F7" s="40"/>
      <c r="G7" s="62"/>
      <c r="H7" s="62"/>
      <c r="I7" s="62"/>
      <c r="J7" s="62"/>
      <c r="K7" s="62"/>
      <c r="L7" s="62"/>
      <c r="M7" s="62"/>
      <c r="N7" s="62"/>
      <c r="O7" s="62"/>
      <c r="P7" s="62"/>
      <c r="Q7" s="62"/>
      <c r="R7" s="62"/>
      <c r="S7" s="62"/>
      <c r="T7" s="62"/>
      <c r="U7" s="62"/>
    </row>
    <row r="8" spans="1:22" ht="12.75" customHeight="1" x14ac:dyDescent="0.4">
      <c r="A8" s="72" t="s">
        <v>21</v>
      </c>
      <c r="B8" s="68">
        <v>305</v>
      </c>
      <c r="C8" s="68">
        <v>334</v>
      </c>
      <c r="D8" s="68">
        <v>336</v>
      </c>
      <c r="E8" s="68">
        <v>352</v>
      </c>
      <c r="F8" s="69">
        <v>1327</v>
      </c>
      <c r="G8" s="68">
        <v>366</v>
      </c>
      <c r="H8" s="68">
        <v>390</v>
      </c>
      <c r="I8" s="68">
        <v>371</v>
      </c>
      <c r="J8" s="68">
        <v>382</v>
      </c>
      <c r="K8" s="69">
        <v>1510</v>
      </c>
      <c r="L8" s="68">
        <v>381</v>
      </c>
      <c r="M8" s="68">
        <v>372</v>
      </c>
      <c r="N8" s="68">
        <v>364</v>
      </c>
      <c r="O8" s="68">
        <v>362</v>
      </c>
      <c r="P8" s="69">
        <v>1480</v>
      </c>
      <c r="Q8" s="68">
        <v>368</v>
      </c>
      <c r="R8" s="68">
        <v>337</v>
      </c>
      <c r="S8" s="68">
        <v>333</v>
      </c>
      <c r="T8" s="68">
        <v>351</v>
      </c>
      <c r="U8" s="69">
        <v>1388</v>
      </c>
    </row>
    <row r="9" spans="1:22" ht="12.75" customHeight="1" x14ac:dyDescent="0.4">
      <c r="A9" s="72" t="s">
        <v>22</v>
      </c>
      <c r="B9" s="68">
        <v>71</v>
      </c>
      <c r="C9" s="68">
        <v>81</v>
      </c>
      <c r="D9" s="68">
        <v>100</v>
      </c>
      <c r="E9" s="68">
        <v>101</v>
      </c>
      <c r="F9" s="69">
        <v>354</v>
      </c>
      <c r="G9" s="68">
        <v>75</v>
      </c>
      <c r="H9" s="68">
        <v>82</v>
      </c>
      <c r="I9" s="68">
        <v>90</v>
      </c>
      <c r="J9" s="68">
        <v>115</v>
      </c>
      <c r="K9" s="69">
        <v>361</v>
      </c>
      <c r="L9" s="68">
        <v>86</v>
      </c>
      <c r="M9" s="68">
        <v>94</v>
      </c>
      <c r="N9" s="68">
        <v>107</v>
      </c>
      <c r="O9" s="68">
        <v>106</v>
      </c>
      <c r="P9" s="69">
        <v>393</v>
      </c>
      <c r="Q9" s="68">
        <v>84</v>
      </c>
      <c r="R9" s="68">
        <v>68</v>
      </c>
      <c r="S9" s="68">
        <v>96</v>
      </c>
      <c r="T9" s="68">
        <v>105</v>
      </c>
      <c r="U9" s="69">
        <v>353</v>
      </c>
    </row>
    <row r="10" spans="1:22" ht="12.75" customHeight="1" x14ac:dyDescent="0.4">
      <c r="A10" s="72" t="s">
        <v>23</v>
      </c>
      <c r="B10" s="68">
        <v>60</v>
      </c>
      <c r="C10" s="68">
        <v>60</v>
      </c>
      <c r="D10" s="68">
        <v>65</v>
      </c>
      <c r="E10" s="68">
        <v>61</v>
      </c>
      <c r="F10" s="69">
        <v>247</v>
      </c>
      <c r="G10" s="68">
        <v>69</v>
      </c>
      <c r="H10" s="68">
        <v>70</v>
      </c>
      <c r="I10" s="68">
        <v>73</v>
      </c>
      <c r="J10" s="68">
        <v>69</v>
      </c>
      <c r="K10" s="69">
        <v>281</v>
      </c>
      <c r="L10" s="68">
        <v>61</v>
      </c>
      <c r="M10" s="68">
        <v>67</v>
      </c>
      <c r="N10" s="68">
        <v>59</v>
      </c>
      <c r="O10" s="68">
        <v>50</v>
      </c>
      <c r="P10" s="69">
        <v>237</v>
      </c>
      <c r="Q10" s="68">
        <v>51</v>
      </c>
      <c r="R10" s="68">
        <v>39</v>
      </c>
      <c r="S10" s="68">
        <v>62</v>
      </c>
      <c r="T10" s="68">
        <v>60</v>
      </c>
      <c r="U10" s="69">
        <v>211</v>
      </c>
    </row>
    <row r="11" spans="1:22" ht="12.75" customHeight="1" x14ac:dyDescent="0.4">
      <c r="A11" s="72" t="s">
        <v>24</v>
      </c>
      <c r="B11" s="68">
        <v>74</v>
      </c>
      <c r="C11" s="68">
        <v>58</v>
      </c>
      <c r="D11" s="68">
        <v>99</v>
      </c>
      <c r="E11" s="68">
        <v>95</v>
      </c>
      <c r="F11" s="69">
        <v>327</v>
      </c>
      <c r="G11" s="68">
        <v>102</v>
      </c>
      <c r="H11" s="68">
        <v>60</v>
      </c>
      <c r="I11" s="68">
        <v>68</v>
      </c>
      <c r="J11" s="68">
        <v>82</v>
      </c>
      <c r="K11" s="69">
        <v>312</v>
      </c>
      <c r="L11" s="68">
        <v>76</v>
      </c>
      <c r="M11" s="68">
        <v>57</v>
      </c>
      <c r="N11" s="68">
        <v>55</v>
      </c>
      <c r="O11" s="68">
        <v>55</v>
      </c>
      <c r="P11" s="69">
        <v>244</v>
      </c>
      <c r="Q11" s="68">
        <v>64</v>
      </c>
      <c r="R11" s="68">
        <v>38</v>
      </c>
      <c r="S11" s="68">
        <v>45</v>
      </c>
      <c r="T11" s="68">
        <v>56</v>
      </c>
      <c r="U11" s="69">
        <v>202</v>
      </c>
    </row>
    <row r="12" spans="1:22" ht="12.75" customHeight="1" x14ac:dyDescent="0.4">
      <c r="A12" s="72" t="s">
        <v>25</v>
      </c>
      <c r="B12" s="68">
        <v>8</v>
      </c>
      <c r="C12" s="68">
        <v>10</v>
      </c>
      <c r="D12" s="68">
        <v>10</v>
      </c>
      <c r="E12" s="68">
        <v>10</v>
      </c>
      <c r="F12" s="69">
        <v>38</v>
      </c>
      <c r="G12" s="68">
        <v>10</v>
      </c>
      <c r="H12" s="68">
        <v>9</v>
      </c>
      <c r="I12" s="68">
        <v>7</v>
      </c>
      <c r="J12" s="68">
        <v>6</v>
      </c>
      <c r="K12" s="69">
        <v>31</v>
      </c>
      <c r="L12" s="68">
        <v>6</v>
      </c>
      <c r="M12" s="68">
        <v>6</v>
      </c>
      <c r="N12" s="68">
        <v>6</v>
      </c>
      <c r="O12" s="68">
        <v>8</v>
      </c>
      <c r="P12" s="69">
        <v>26</v>
      </c>
      <c r="Q12" s="68">
        <v>9</v>
      </c>
      <c r="R12" s="68">
        <v>8</v>
      </c>
      <c r="S12" s="68">
        <v>10</v>
      </c>
      <c r="T12" s="68">
        <v>10</v>
      </c>
      <c r="U12" s="69">
        <v>36</v>
      </c>
    </row>
    <row r="13" spans="1:22" ht="12.75" customHeight="1" x14ac:dyDescent="0.4">
      <c r="A13" s="72" t="s">
        <v>26</v>
      </c>
      <c r="B13" s="68">
        <v>470</v>
      </c>
      <c r="C13" s="68">
        <v>478</v>
      </c>
      <c r="D13" s="68">
        <v>239</v>
      </c>
      <c r="E13" s="68">
        <v>244</v>
      </c>
      <c r="F13" s="69">
        <v>1430</v>
      </c>
      <c r="G13" s="68">
        <v>259</v>
      </c>
      <c r="H13" s="68">
        <v>313</v>
      </c>
      <c r="I13" s="68">
        <v>245</v>
      </c>
      <c r="J13" s="68">
        <v>334</v>
      </c>
      <c r="K13" s="69">
        <v>1150</v>
      </c>
      <c r="L13" s="68">
        <v>342</v>
      </c>
      <c r="M13" s="68">
        <v>308</v>
      </c>
      <c r="N13" s="68">
        <v>251</v>
      </c>
      <c r="O13" s="68">
        <v>244</v>
      </c>
      <c r="P13" s="69">
        <v>1144</v>
      </c>
      <c r="Q13" s="68">
        <v>225</v>
      </c>
      <c r="R13" s="68">
        <v>245</v>
      </c>
      <c r="S13" s="68">
        <v>244</v>
      </c>
      <c r="T13" s="68">
        <v>257</v>
      </c>
      <c r="U13" s="69">
        <v>972</v>
      </c>
    </row>
    <row r="14" spans="1:22" ht="12.75" customHeight="1" x14ac:dyDescent="0.4">
      <c r="A14" s="72" t="s">
        <v>27</v>
      </c>
      <c r="B14" s="68">
        <v>181</v>
      </c>
      <c r="C14" s="68">
        <v>195</v>
      </c>
      <c r="D14" s="68">
        <v>190</v>
      </c>
      <c r="E14" s="68">
        <v>198</v>
      </c>
      <c r="F14" s="69">
        <v>764</v>
      </c>
      <c r="G14" s="68">
        <v>201</v>
      </c>
      <c r="H14" s="68">
        <v>206</v>
      </c>
      <c r="I14" s="68">
        <v>195</v>
      </c>
      <c r="J14" s="68">
        <v>196</v>
      </c>
      <c r="K14" s="69">
        <v>797</v>
      </c>
      <c r="L14" s="68">
        <v>197</v>
      </c>
      <c r="M14" s="68">
        <v>210</v>
      </c>
      <c r="N14" s="68">
        <v>201</v>
      </c>
      <c r="O14" s="68">
        <v>200</v>
      </c>
      <c r="P14" s="69">
        <v>809</v>
      </c>
      <c r="Q14" s="68">
        <v>248</v>
      </c>
      <c r="R14" s="68">
        <v>183</v>
      </c>
      <c r="S14" s="68">
        <v>236</v>
      </c>
      <c r="T14" s="68">
        <v>230</v>
      </c>
      <c r="U14" s="69">
        <v>896</v>
      </c>
    </row>
    <row r="15" spans="1:22" ht="12.75" customHeight="1" x14ac:dyDescent="0.4">
      <c r="A15" s="72" t="s">
        <v>28</v>
      </c>
      <c r="B15" s="68">
        <v>699</v>
      </c>
      <c r="C15" s="68">
        <v>730</v>
      </c>
      <c r="D15" s="68">
        <v>686</v>
      </c>
      <c r="E15" s="68">
        <v>768</v>
      </c>
      <c r="F15" s="69">
        <v>2882</v>
      </c>
      <c r="G15" s="68">
        <v>782</v>
      </c>
      <c r="H15" s="68">
        <v>780</v>
      </c>
      <c r="I15" s="68">
        <v>779</v>
      </c>
      <c r="J15" s="68">
        <v>852</v>
      </c>
      <c r="K15" s="69">
        <v>3193</v>
      </c>
      <c r="L15" s="68">
        <v>811</v>
      </c>
      <c r="M15" s="68">
        <v>892</v>
      </c>
      <c r="N15" s="68">
        <v>815</v>
      </c>
      <c r="O15" s="68">
        <v>860</v>
      </c>
      <c r="P15" s="69">
        <v>3379</v>
      </c>
      <c r="Q15" s="68">
        <v>781</v>
      </c>
      <c r="R15" s="68">
        <v>503</v>
      </c>
      <c r="S15" s="68">
        <v>661</v>
      </c>
      <c r="T15" s="68">
        <v>695</v>
      </c>
      <c r="U15" s="69">
        <v>2640</v>
      </c>
    </row>
    <row r="16" spans="1:22" ht="12.75" customHeight="1" x14ac:dyDescent="0.4">
      <c r="A16" s="72" t="s">
        <v>1</v>
      </c>
      <c r="B16" s="68">
        <v>337</v>
      </c>
      <c r="C16" s="68">
        <v>366</v>
      </c>
      <c r="D16" s="68">
        <v>303</v>
      </c>
      <c r="E16" s="68">
        <v>302</v>
      </c>
      <c r="F16" s="69">
        <v>1307</v>
      </c>
      <c r="G16" s="68">
        <v>300</v>
      </c>
      <c r="H16" s="68">
        <v>306</v>
      </c>
      <c r="I16" s="68">
        <v>298</v>
      </c>
      <c r="J16" s="68">
        <v>328</v>
      </c>
      <c r="K16" s="69">
        <v>1231</v>
      </c>
      <c r="L16" s="68">
        <v>366</v>
      </c>
      <c r="M16" s="68">
        <v>336</v>
      </c>
      <c r="N16" s="68">
        <v>347</v>
      </c>
      <c r="O16" s="68">
        <v>370</v>
      </c>
      <c r="P16" s="69">
        <v>1420</v>
      </c>
      <c r="Q16" s="68">
        <v>331</v>
      </c>
      <c r="R16" s="68">
        <v>232</v>
      </c>
      <c r="S16" s="68">
        <v>271</v>
      </c>
      <c r="T16" s="68">
        <v>288</v>
      </c>
      <c r="U16" s="69">
        <v>1121</v>
      </c>
    </row>
    <row r="17" spans="1:22" ht="12.75" customHeight="1" x14ac:dyDescent="0.4">
      <c r="A17" s="72" t="s">
        <v>0</v>
      </c>
      <c r="B17" s="68">
        <v>3</v>
      </c>
      <c r="C17" s="68">
        <v>4</v>
      </c>
      <c r="D17" s="68">
        <v>5</v>
      </c>
      <c r="E17" s="68">
        <v>6</v>
      </c>
      <c r="F17" s="69">
        <v>18</v>
      </c>
      <c r="G17" s="68">
        <v>5</v>
      </c>
      <c r="H17" s="68">
        <v>7</v>
      </c>
      <c r="I17" s="68">
        <v>8</v>
      </c>
      <c r="J17" s="68">
        <v>6</v>
      </c>
      <c r="K17" s="69">
        <v>26</v>
      </c>
      <c r="L17" s="68">
        <v>5</v>
      </c>
      <c r="M17" s="68">
        <v>7</v>
      </c>
      <c r="N17" s="68">
        <v>7</v>
      </c>
      <c r="O17" s="68">
        <v>5</v>
      </c>
      <c r="P17" s="69">
        <v>24</v>
      </c>
      <c r="Q17" s="68">
        <v>4</v>
      </c>
      <c r="R17" s="68">
        <v>3</v>
      </c>
      <c r="S17" s="68">
        <v>6</v>
      </c>
      <c r="T17" s="68">
        <v>5</v>
      </c>
      <c r="U17" s="69">
        <v>18</v>
      </c>
    </row>
    <row r="18" spans="1:22" ht="15" x14ac:dyDescent="0.4">
      <c r="A18" s="94" t="s">
        <v>17</v>
      </c>
      <c r="B18" s="74">
        <v>2207</v>
      </c>
      <c r="C18" s="74">
        <v>2317</v>
      </c>
      <c r="D18" s="74">
        <v>2033</v>
      </c>
      <c r="E18" s="74">
        <v>2137</v>
      </c>
      <c r="F18" s="75">
        <v>8694</v>
      </c>
      <c r="G18" s="74">
        <v>2169</v>
      </c>
      <c r="H18" s="74">
        <v>2223</v>
      </c>
      <c r="I18" s="74">
        <v>2134</v>
      </c>
      <c r="J18" s="74">
        <v>2370</v>
      </c>
      <c r="K18" s="75">
        <v>8895</v>
      </c>
      <c r="L18" s="74">
        <v>2331</v>
      </c>
      <c r="M18" s="74">
        <v>2349</v>
      </c>
      <c r="N18" s="74">
        <v>2212</v>
      </c>
      <c r="O18" s="74">
        <v>2261</v>
      </c>
      <c r="P18" s="75">
        <v>9154</v>
      </c>
      <c r="Q18" s="74">
        <v>2166</v>
      </c>
      <c r="R18" s="74">
        <v>1655</v>
      </c>
      <c r="S18" s="74">
        <v>1963</v>
      </c>
      <c r="T18" s="74">
        <v>2055</v>
      </c>
      <c r="U18" s="75">
        <v>7838</v>
      </c>
    </row>
    <row r="19" spans="1:22" ht="12.75" customHeight="1" x14ac:dyDescent="0.4">
      <c r="A19" s="23"/>
      <c r="B19" s="40"/>
      <c r="C19" s="40"/>
      <c r="D19" s="40"/>
      <c r="E19" s="40"/>
      <c r="F19" s="40"/>
      <c r="G19" s="40"/>
      <c r="H19" s="40"/>
      <c r="I19" s="40"/>
      <c r="J19" s="40"/>
      <c r="K19" s="40"/>
      <c r="L19" s="40"/>
      <c r="M19" s="40"/>
      <c r="N19" s="40"/>
      <c r="O19" s="40"/>
      <c r="P19" s="40"/>
      <c r="Q19" s="40"/>
      <c r="R19" s="40"/>
      <c r="S19" s="40"/>
      <c r="T19" s="40"/>
      <c r="U19" s="40"/>
    </row>
    <row r="20" spans="1:22" ht="20.100000000000001" customHeight="1" x14ac:dyDescent="0.45">
      <c r="A20" s="89" t="s">
        <v>30</v>
      </c>
      <c r="B20" s="40"/>
      <c r="C20" s="40"/>
      <c r="D20" s="40"/>
      <c r="E20" s="40"/>
      <c r="F20" s="40"/>
      <c r="G20" s="40"/>
      <c r="H20" s="40"/>
      <c r="I20" s="40"/>
      <c r="J20" s="40"/>
      <c r="K20" s="40"/>
      <c r="L20" s="40"/>
      <c r="M20" s="40"/>
      <c r="N20" s="40"/>
      <c r="O20" s="40"/>
      <c r="P20" s="40"/>
      <c r="Q20" s="40"/>
      <c r="R20" s="40"/>
      <c r="S20" s="40"/>
      <c r="T20" s="40"/>
      <c r="U20" s="40"/>
    </row>
    <row r="21" spans="1:22" ht="12.75" customHeight="1" x14ac:dyDescent="0.4">
      <c r="A21" s="86" t="s">
        <v>21</v>
      </c>
      <c r="B21" s="68">
        <v>354</v>
      </c>
      <c r="C21" s="68">
        <v>369</v>
      </c>
      <c r="D21" s="68">
        <v>354</v>
      </c>
      <c r="E21" s="68">
        <v>382</v>
      </c>
      <c r="F21" s="69">
        <v>1459</v>
      </c>
      <c r="G21" s="68">
        <v>354</v>
      </c>
      <c r="H21" s="68">
        <v>412</v>
      </c>
      <c r="I21" s="68">
        <v>382</v>
      </c>
      <c r="J21" s="68">
        <v>384</v>
      </c>
      <c r="K21" s="69">
        <v>1532</v>
      </c>
      <c r="L21" s="68">
        <v>388</v>
      </c>
      <c r="M21" s="68">
        <v>368</v>
      </c>
      <c r="N21" s="68">
        <v>359</v>
      </c>
      <c r="O21" s="68">
        <v>337</v>
      </c>
      <c r="P21" s="69">
        <v>1452</v>
      </c>
      <c r="Q21" s="68">
        <v>322</v>
      </c>
      <c r="R21" s="68">
        <v>335</v>
      </c>
      <c r="S21" s="68">
        <v>340</v>
      </c>
      <c r="T21" s="68">
        <v>319</v>
      </c>
      <c r="U21" s="69">
        <v>1316</v>
      </c>
    </row>
    <row r="22" spans="1:22" ht="12.75" customHeight="1" x14ac:dyDescent="0.4">
      <c r="A22" s="86" t="s">
        <v>22</v>
      </c>
      <c r="B22" s="68">
        <v>37</v>
      </c>
      <c r="C22" s="68">
        <v>43</v>
      </c>
      <c r="D22" s="68">
        <v>43</v>
      </c>
      <c r="E22" s="68">
        <v>43</v>
      </c>
      <c r="F22" s="69">
        <v>166</v>
      </c>
      <c r="G22" s="68">
        <v>37</v>
      </c>
      <c r="H22" s="68">
        <v>38</v>
      </c>
      <c r="I22" s="68">
        <v>39</v>
      </c>
      <c r="J22" s="68">
        <v>40</v>
      </c>
      <c r="K22" s="69">
        <v>154</v>
      </c>
      <c r="L22" s="68">
        <v>36</v>
      </c>
      <c r="M22" s="68">
        <v>48</v>
      </c>
      <c r="N22" s="68">
        <v>45</v>
      </c>
      <c r="O22" s="68">
        <v>44</v>
      </c>
      <c r="P22" s="69">
        <v>173</v>
      </c>
      <c r="Q22" s="68">
        <v>34</v>
      </c>
      <c r="R22" s="68">
        <v>39</v>
      </c>
      <c r="S22" s="68">
        <v>46</v>
      </c>
      <c r="T22" s="68">
        <v>50</v>
      </c>
      <c r="U22" s="69">
        <v>169</v>
      </c>
    </row>
    <row r="23" spans="1:22" ht="12.75" customHeight="1" x14ac:dyDescent="0.4">
      <c r="A23" s="86" t="s">
        <v>23</v>
      </c>
      <c r="B23" s="68">
        <v>79</v>
      </c>
      <c r="C23" s="68">
        <v>70</v>
      </c>
      <c r="D23" s="68">
        <v>73</v>
      </c>
      <c r="E23" s="68">
        <v>66</v>
      </c>
      <c r="F23" s="69">
        <v>288</v>
      </c>
      <c r="G23" s="68">
        <v>75</v>
      </c>
      <c r="H23" s="68">
        <v>78</v>
      </c>
      <c r="I23" s="68">
        <v>73</v>
      </c>
      <c r="J23" s="68">
        <v>72</v>
      </c>
      <c r="K23" s="69">
        <v>298</v>
      </c>
      <c r="L23" s="68">
        <v>72</v>
      </c>
      <c r="M23" s="68">
        <v>77</v>
      </c>
      <c r="N23" s="68">
        <v>57</v>
      </c>
      <c r="O23" s="68">
        <v>56</v>
      </c>
      <c r="P23" s="69">
        <v>262</v>
      </c>
      <c r="Q23" s="68">
        <v>62</v>
      </c>
      <c r="R23" s="68">
        <v>59</v>
      </c>
      <c r="S23" s="68">
        <v>66</v>
      </c>
      <c r="T23" s="68">
        <v>77</v>
      </c>
      <c r="U23" s="69">
        <v>265</v>
      </c>
    </row>
    <row r="24" spans="1:22" ht="12.75" customHeight="1" x14ac:dyDescent="0.4">
      <c r="A24" s="86" t="s">
        <v>24</v>
      </c>
      <c r="B24" s="68">
        <v>46</v>
      </c>
      <c r="C24" s="68">
        <v>49</v>
      </c>
      <c r="D24" s="68">
        <v>46</v>
      </c>
      <c r="E24" s="68">
        <v>63</v>
      </c>
      <c r="F24" s="69">
        <v>204</v>
      </c>
      <c r="G24" s="68">
        <v>44</v>
      </c>
      <c r="H24" s="68">
        <v>63</v>
      </c>
      <c r="I24" s="68">
        <v>78</v>
      </c>
      <c r="J24" s="68">
        <v>63</v>
      </c>
      <c r="K24" s="69">
        <v>248</v>
      </c>
      <c r="L24" s="68">
        <v>82</v>
      </c>
      <c r="M24" s="68">
        <v>54</v>
      </c>
      <c r="N24" s="68">
        <v>49</v>
      </c>
      <c r="O24" s="68">
        <v>59</v>
      </c>
      <c r="P24" s="69">
        <v>243</v>
      </c>
      <c r="Q24" s="68">
        <v>52</v>
      </c>
      <c r="R24" s="68">
        <v>29</v>
      </c>
      <c r="S24" s="68">
        <v>45</v>
      </c>
      <c r="T24" s="68">
        <v>40</v>
      </c>
      <c r="U24" s="69">
        <v>167</v>
      </c>
    </row>
    <row r="25" spans="1:22" ht="12.75" customHeight="1" x14ac:dyDescent="0.4">
      <c r="A25" s="72" t="s">
        <v>25</v>
      </c>
      <c r="B25" s="68">
        <v>17</v>
      </c>
      <c r="C25" s="68">
        <v>16</v>
      </c>
      <c r="D25" s="68">
        <v>19</v>
      </c>
      <c r="E25" s="68">
        <v>17</v>
      </c>
      <c r="F25" s="69">
        <v>70</v>
      </c>
      <c r="G25" s="68">
        <v>26</v>
      </c>
      <c r="H25" s="68">
        <v>25</v>
      </c>
      <c r="I25" s="68">
        <v>23</v>
      </c>
      <c r="J25" s="68">
        <v>25</v>
      </c>
      <c r="K25" s="69">
        <v>99</v>
      </c>
      <c r="L25" s="68">
        <v>23</v>
      </c>
      <c r="M25" s="68">
        <v>26</v>
      </c>
      <c r="N25" s="68">
        <v>25</v>
      </c>
      <c r="O25" s="68">
        <v>17</v>
      </c>
      <c r="P25" s="69">
        <v>90</v>
      </c>
      <c r="Q25" s="68">
        <v>18</v>
      </c>
      <c r="R25" s="68">
        <v>15</v>
      </c>
      <c r="S25" s="68">
        <v>18</v>
      </c>
      <c r="T25" s="68">
        <v>17</v>
      </c>
      <c r="U25" s="69">
        <v>68</v>
      </c>
    </row>
    <row r="26" spans="1:22" ht="12.75" customHeight="1" x14ac:dyDescent="0.4">
      <c r="A26" s="86" t="s">
        <v>26</v>
      </c>
      <c r="B26" s="68">
        <v>211</v>
      </c>
      <c r="C26" s="68">
        <v>230</v>
      </c>
      <c r="D26" s="68">
        <v>229</v>
      </c>
      <c r="E26" s="68">
        <v>214</v>
      </c>
      <c r="F26" s="69">
        <v>884</v>
      </c>
      <c r="G26" s="68">
        <v>209</v>
      </c>
      <c r="H26" s="68">
        <v>222</v>
      </c>
      <c r="I26" s="68">
        <v>207</v>
      </c>
      <c r="J26" s="68">
        <v>203</v>
      </c>
      <c r="K26" s="69">
        <v>841</v>
      </c>
      <c r="L26" s="68">
        <v>290</v>
      </c>
      <c r="M26" s="68">
        <v>288</v>
      </c>
      <c r="N26" s="68">
        <v>281</v>
      </c>
      <c r="O26" s="68">
        <v>255</v>
      </c>
      <c r="P26" s="69">
        <v>1114</v>
      </c>
      <c r="Q26" s="68">
        <v>249</v>
      </c>
      <c r="R26" s="68">
        <v>294</v>
      </c>
      <c r="S26" s="68">
        <v>269</v>
      </c>
      <c r="T26" s="68">
        <v>264</v>
      </c>
      <c r="U26" s="69">
        <v>1076</v>
      </c>
    </row>
    <row r="27" spans="1:22" ht="12.75" customHeight="1" x14ac:dyDescent="0.4">
      <c r="A27" s="86" t="s">
        <v>27</v>
      </c>
      <c r="B27" s="68">
        <v>313</v>
      </c>
      <c r="C27" s="68">
        <v>303</v>
      </c>
      <c r="D27" s="68">
        <v>343</v>
      </c>
      <c r="E27" s="68">
        <v>328</v>
      </c>
      <c r="F27" s="69">
        <v>1287</v>
      </c>
      <c r="G27" s="68">
        <v>350</v>
      </c>
      <c r="H27" s="68">
        <v>342</v>
      </c>
      <c r="I27" s="68">
        <v>349</v>
      </c>
      <c r="J27" s="68">
        <v>349</v>
      </c>
      <c r="K27" s="69">
        <v>1390</v>
      </c>
      <c r="L27" s="68">
        <v>341</v>
      </c>
      <c r="M27" s="68">
        <v>349</v>
      </c>
      <c r="N27" s="68">
        <v>340</v>
      </c>
      <c r="O27" s="68">
        <v>316</v>
      </c>
      <c r="P27" s="69">
        <v>1346</v>
      </c>
      <c r="Q27" s="68">
        <v>276</v>
      </c>
      <c r="R27" s="68">
        <v>206</v>
      </c>
      <c r="S27" s="68">
        <v>272</v>
      </c>
      <c r="T27" s="68">
        <v>306</v>
      </c>
      <c r="U27" s="69">
        <v>1060</v>
      </c>
    </row>
    <row r="28" spans="1:22" ht="12.75" customHeight="1" x14ac:dyDescent="0.4">
      <c r="A28" s="72" t="s">
        <v>28</v>
      </c>
      <c r="B28" s="68">
        <v>456</v>
      </c>
      <c r="C28" s="68">
        <v>468</v>
      </c>
      <c r="D28" s="68">
        <v>466</v>
      </c>
      <c r="E28" s="68">
        <v>468</v>
      </c>
      <c r="F28" s="69">
        <v>1859</v>
      </c>
      <c r="G28" s="68">
        <v>507</v>
      </c>
      <c r="H28" s="68">
        <v>462</v>
      </c>
      <c r="I28" s="68">
        <v>476</v>
      </c>
      <c r="J28" s="68">
        <v>532</v>
      </c>
      <c r="K28" s="69">
        <v>1976</v>
      </c>
      <c r="L28" s="68">
        <v>535</v>
      </c>
      <c r="M28" s="68">
        <v>513</v>
      </c>
      <c r="N28" s="68">
        <v>508</v>
      </c>
      <c r="O28" s="68">
        <v>492</v>
      </c>
      <c r="P28" s="69">
        <v>2047</v>
      </c>
      <c r="Q28" s="68">
        <v>436</v>
      </c>
      <c r="R28" s="68">
        <v>332</v>
      </c>
      <c r="S28" s="68">
        <v>355</v>
      </c>
      <c r="T28" s="68">
        <v>404</v>
      </c>
      <c r="U28" s="69">
        <v>1527</v>
      </c>
    </row>
    <row r="29" spans="1:22" ht="12.75" customHeight="1" x14ac:dyDescent="0.4">
      <c r="A29" s="86" t="s">
        <v>1</v>
      </c>
      <c r="B29" s="68">
        <v>286</v>
      </c>
      <c r="C29" s="68">
        <v>290</v>
      </c>
      <c r="D29" s="68">
        <v>325</v>
      </c>
      <c r="E29" s="68">
        <v>315</v>
      </c>
      <c r="F29" s="69">
        <v>1217</v>
      </c>
      <c r="G29" s="68">
        <v>296</v>
      </c>
      <c r="H29" s="68">
        <v>293</v>
      </c>
      <c r="I29" s="68">
        <v>326</v>
      </c>
      <c r="J29" s="68">
        <v>339</v>
      </c>
      <c r="K29" s="69">
        <v>1254</v>
      </c>
      <c r="L29" s="68">
        <v>311</v>
      </c>
      <c r="M29" s="68">
        <v>320</v>
      </c>
      <c r="N29" s="68">
        <v>348</v>
      </c>
      <c r="O29" s="68">
        <v>354</v>
      </c>
      <c r="P29" s="69">
        <v>1334</v>
      </c>
      <c r="Q29" s="68">
        <v>287</v>
      </c>
      <c r="R29" s="68">
        <v>194</v>
      </c>
      <c r="S29" s="68">
        <v>282</v>
      </c>
      <c r="T29" s="68">
        <v>320</v>
      </c>
      <c r="U29" s="69">
        <v>1084</v>
      </c>
    </row>
    <row r="30" spans="1:22" ht="12.75" customHeight="1" x14ac:dyDescent="0.4">
      <c r="A30" s="86" t="s">
        <v>0</v>
      </c>
      <c r="B30" s="68">
        <v>1</v>
      </c>
      <c r="C30" s="68">
        <v>1</v>
      </c>
      <c r="D30" s="68">
        <v>1</v>
      </c>
      <c r="E30" s="68">
        <v>1</v>
      </c>
      <c r="F30" s="69">
        <v>4</v>
      </c>
      <c r="G30" s="68">
        <v>1</v>
      </c>
      <c r="H30" s="68">
        <v>1</v>
      </c>
      <c r="I30" s="68">
        <v>2</v>
      </c>
      <c r="J30" s="68">
        <v>1</v>
      </c>
      <c r="K30" s="69">
        <v>5</v>
      </c>
      <c r="L30" s="68">
        <v>1</v>
      </c>
      <c r="M30" s="68">
        <v>1</v>
      </c>
      <c r="N30" s="68">
        <v>1</v>
      </c>
      <c r="O30" s="68">
        <v>1</v>
      </c>
      <c r="P30" s="69">
        <v>5</v>
      </c>
      <c r="Q30" s="68">
        <v>1</v>
      </c>
      <c r="R30" s="68">
        <v>1</v>
      </c>
      <c r="S30" s="68">
        <v>1</v>
      </c>
      <c r="T30" s="68">
        <v>1</v>
      </c>
      <c r="U30" s="69">
        <v>3</v>
      </c>
    </row>
    <row r="31" spans="1:22" ht="12.6" customHeight="1" x14ac:dyDescent="0.4">
      <c r="A31" s="95" t="s">
        <v>18</v>
      </c>
      <c r="B31" s="93">
        <v>1801</v>
      </c>
      <c r="C31" s="93">
        <v>1838</v>
      </c>
      <c r="D31" s="93">
        <v>1900</v>
      </c>
      <c r="E31" s="93">
        <v>1898</v>
      </c>
      <c r="F31" s="88">
        <v>7438</v>
      </c>
      <c r="G31" s="93">
        <v>1898</v>
      </c>
      <c r="H31" s="93">
        <v>1937</v>
      </c>
      <c r="I31" s="93">
        <v>1955</v>
      </c>
      <c r="J31" s="93">
        <v>2008</v>
      </c>
      <c r="K31" s="88">
        <v>7798</v>
      </c>
      <c r="L31" s="93">
        <v>2078</v>
      </c>
      <c r="M31" s="93">
        <v>2044</v>
      </c>
      <c r="N31" s="93">
        <v>2013</v>
      </c>
      <c r="O31" s="93">
        <v>1931</v>
      </c>
      <c r="P31" s="88">
        <v>8066</v>
      </c>
      <c r="Q31" s="93">
        <v>1738</v>
      </c>
      <c r="R31" s="93">
        <v>1503</v>
      </c>
      <c r="S31" s="93">
        <v>1694</v>
      </c>
      <c r="T31" s="93">
        <v>1799</v>
      </c>
      <c r="U31" s="88">
        <v>6735</v>
      </c>
    </row>
    <row r="32" spans="1:22" ht="12.75" customHeight="1" x14ac:dyDescent="0.4">
      <c r="A32" s="78"/>
      <c r="B32" s="78"/>
      <c r="C32" s="40"/>
      <c r="D32" s="40"/>
      <c r="E32" s="40"/>
      <c r="F32" s="40"/>
      <c r="G32" s="40"/>
      <c r="H32" s="62"/>
      <c r="I32" s="62"/>
      <c r="J32" s="62"/>
      <c r="K32" s="62"/>
      <c r="L32" s="62"/>
      <c r="M32" s="62"/>
      <c r="N32" s="62"/>
      <c r="O32" s="62"/>
      <c r="P32" s="62"/>
      <c r="Q32" s="62"/>
      <c r="R32" s="62"/>
      <c r="S32" s="62"/>
      <c r="T32" s="62"/>
      <c r="U32" s="62"/>
      <c r="V32" s="62"/>
    </row>
    <row r="33" spans="1:22" ht="12.75" customHeight="1" x14ac:dyDescent="0.4">
      <c r="A33" s="78"/>
      <c r="B33" s="78"/>
      <c r="C33" s="44"/>
      <c r="D33" s="76"/>
      <c r="E33" s="76"/>
      <c r="F33" s="76"/>
      <c r="G33" s="76"/>
      <c r="H33" s="44"/>
      <c r="I33" s="77"/>
      <c r="J33" s="77"/>
      <c r="K33" s="77"/>
      <c r="L33" s="77"/>
      <c r="M33" s="77"/>
      <c r="N33" s="77"/>
      <c r="O33" s="77"/>
      <c r="P33" s="77"/>
      <c r="Q33" s="77"/>
      <c r="R33" s="77"/>
      <c r="S33" s="77"/>
      <c r="T33" s="77"/>
      <c r="U33" s="77"/>
      <c r="V33" s="77"/>
    </row>
    <row r="34" spans="1:22" x14ac:dyDescent="0.4">
      <c r="A34" s="85" t="s">
        <v>29</v>
      </c>
      <c r="B34" s="63" t="s">
        <v>110</v>
      </c>
      <c r="C34" s="63" t="s">
        <v>111</v>
      </c>
      <c r="D34" s="63" t="s">
        <v>112</v>
      </c>
      <c r="E34" s="63" t="s">
        <v>113</v>
      </c>
      <c r="F34" s="63" t="s">
        <v>114</v>
      </c>
      <c r="G34" s="64" t="s">
        <v>115</v>
      </c>
      <c r="H34" s="64" t="s">
        <v>116</v>
      </c>
      <c r="I34" s="64" t="s">
        <v>117</v>
      </c>
      <c r="J34" s="64" t="s">
        <v>118</v>
      </c>
      <c r="K34" s="63" t="s">
        <v>145</v>
      </c>
      <c r="L34" s="64" t="s">
        <v>120</v>
      </c>
      <c r="M34" s="64" t="s">
        <v>121</v>
      </c>
      <c r="N34" s="64" t="s">
        <v>122</v>
      </c>
      <c r="O34" s="64" t="s">
        <v>123</v>
      </c>
      <c r="P34" s="63" t="s">
        <v>146</v>
      </c>
      <c r="Q34" s="64" t="s">
        <v>125</v>
      </c>
      <c r="R34" s="64" t="s">
        <v>126</v>
      </c>
      <c r="S34" s="64" t="s">
        <v>127</v>
      </c>
      <c r="T34" s="64" t="s">
        <v>128</v>
      </c>
      <c r="U34" s="63" t="s">
        <v>147</v>
      </c>
    </row>
    <row r="35" spans="1:22" ht="20.100000000000001" customHeight="1" x14ac:dyDescent="0.45">
      <c r="A35" s="90" t="s">
        <v>37</v>
      </c>
      <c r="B35" s="40"/>
      <c r="C35" s="40"/>
      <c r="D35" s="40"/>
      <c r="E35" s="40"/>
      <c r="F35" s="40"/>
      <c r="G35" s="62"/>
      <c r="H35" s="62"/>
      <c r="I35" s="62"/>
      <c r="J35" s="62"/>
      <c r="K35" s="62"/>
      <c r="L35" s="62"/>
      <c r="M35" s="62"/>
      <c r="N35" s="62"/>
      <c r="O35" s="62"/>
      <c r="P35" s="62"/>
      <c r="Q35" s="62"/>
      <c r="R35" s="62"/>
      <c r="S35" s="62"/>
      <c r="T35" s="62"/>
      <c r="U35" s="62"/>
    </row>
    <row r="36" spans="1:22" ht="12.75" customHeight="1" x14ac:dyDescent="0.4">
      <c r="A36" s="72" t="s">
        <v>33</v>
      </c>
      <c r="B36" s="68">
        <v>218</v>
      </c>
      <c r="C36" s="68">
        <v>202</v>
      </c>
      <c r="D36" s="68">
        <v>219</v>
      </c>
      <c r="E36" s="68">
        <v>232</v>
      </c>
      <c r="F36" s="69">
        <v>871</v>
      </c>
      <c r="G36" s="68">
        <v>219</v>
      </c>
      <c r="H36" s="68">
        <v>235</v>
      </c>
      <c r="I36" s="68">
        <v>233</v>
      </c>
      <c r="J36" s="68">
        <v>243</v>
      </c>
      <c r="K36" s="69">
        <v>929</v>
      </c>
      <c r="L36" s="68">
        <v>253</v>
      </c>
      <c r="M36" s="68">
        <v>277</v>
      </c>
      <c r="N36" s="68">
        <v>233</v>
      </c>
      <c r="O36" s="68">
        <v>250</v>
      </c>
      <c r="P36" s="69">
        <v>1012</v>
      </c>
      <c r="Q36" s="68">
        <v>227</v>
      </c>
      <c r="R36" s="68">
        <v>164</v>
      </c>
      <c r="S36" s="68">
        <v>192</v>
      </c>
      <c r="T36" s="68">
        <v>232</v>
      </c>
      <c r="U36" s="69">
        <v>815</v>
      </c>
    </row>
    <row r="37" spans="1:22" ht="12.75" customHeight="1" x14ac:dyDescent="0.4">
      <c r="A37" s="72" t="s">
        <v>71</v>
      </c>
      <c r="B37" s="68">
        <v>22</v>
      </c>
      <c r="C37" s="68">
        <v>27</v>
      </c>
      <c r="D37" s="68">
        <v>26</v>
      </c>
      <c r="E37" s="68">
        <v>29</v>
      </c>
      <c r="F37" s="69">
        <v>104</v>
      </c>
      <c r="G37" s="68">
        <v>26</v>
      </c>
      <c r="H37" s="68">
        <v>30</v>
      </c>
      <c r="I37" s="68">
        <v>27</v>
      </c>
      <c r="J37" s="68">
        <v>34</v>
      </c>
      <c r="K37" s="69">
        <v>117</v>
      </c>
      <c r="L37" s="68">
        <v>21</v>
      </c>
      <c r="M37" s="68">
        <v>22</v>
      </c>
      <c r="N37" s="68">
        <v>26</v>
      </c>
      <c r="O37" s="68">
        <v>28</v>
      </c>
      <c r="P37" s="69">
        <v>97</v>
      </c>
      <c r="Q37" s="68">
        <v>32</v>
      </c>
      <c r="R37" s="68">
        <v>22</v>
      </c>
      <c r="S37" s="68">
        <v>19</v>
      </c>
      <c r="T37" s="68">
        <v>21</v>
      </c>
      <c r="U37" s="69">
        <v>93</v>
      </c>
    </row>
    <row r="38" spans="1:22" ht="12.75" customHeight="1" x14ac:dyDescent="0.4">
      <c r="A38" s="72" t="s">
        <v>82</v>
      </c>
      <c r="B38" s="68">
        <v>1186</v>
      </c>
      <c r="C38" s="68">
        <v>1249</v>
      </c>
      <c r="D38" s="68">
        <v>1246</v>
      </c>
      <c r="E38" s="68">
        <v>1277</v>
      </c>
      <c r="F38" s="69">
        <v>4959</v>
      </c>
      <c r="G38" s="68">
        <v>1361</v>
      </c>
      <c r="H38" s="68">
        <v>1361</v>
      </c>
      <c r="I38" s="68">
        <v>1308</v>
      </c>
      <c r="J38" s="68">
        <v>1362</v>
      </c>
      <c r="K38" s="69">
        <v>5392</v>
      </c>
      <c r="L38" s="68">
        <v>1406</v>
      </c>
      <c r="M38" s="68">
        <v>1354</v>
      </c>
      <c r="N38" s="68">
        <v>1328</v>
      </c>
      <c r="O38" s="68">
        <v>1310</v>
      </c>
      <c r="P38" s="69">
        <v>5397</v>
      </c>
      <c r="Q38" s="68">
        <v>1304</v>
      </c>
      <c r="R38" s="68">
        <v>1025</v>
      </c>
      <c r="S38" s="68">
        <v>1247</v>
      </c>
      <c r="T38" s="68">
        <v>1266</v>
      </c>
      <c r="U38" s="69">
        <v>4842</v>
      </c>
    </row>
    <row r="39" spans="1:22" ht="12.75" customHeight="1" x14ac:dyDescent="0.4">
      <c r="A39" s="72" t="s">
        <v>35</v>
      </c>
      <c r="B39" s="68">
        <v>27</v>
      </c>
      <c r="C39" s="68">
        <v>18</v>
      </c>
      <c r="D39" s="68">
        <v>24</v>
      </c>
      <c r="E39" s="68">
        <v>24</v>
      </c>
      <c r="F39" s="69">
        <v>92</v>
      </c>
      <c r="G39" s="68">
        <v>24</v>
      </c>
      <c r="H39" s="68">
        <v>25</v>
      </c>
      <c r="I39" s="68">
        <v>26</v>
      </c>
      <c r="J39" s="68">
        <v>36</v>
      </c>
      <c r="K39" s="69">
        <v>111</v>
      </c>
      <c r="L39" s="68">
        <v>28</v>
      </c>
      <c r="M39" s="68">
        <v>28</v>
      </c>
      <c r="N39" s="68">
        <v>31</v>
      </c>
      <c r="O39" s="68">
        <v>34</v>
      </c>
      <c r="P39" s="69">
        <v>121</v>
      </c>
      <c r="Q39" s="68">
        <v>28</v>
      </c>
      <c r="R39" s="68">
        <v>17</v>
      </c>
      <c r="S39" s="68">
        <v>29</v>
      </c>
      <c r="T39" s="68">
        <v>31</v>
      </c>
      <c r="U39" s="69">
        <v>104</v>
      </c>
    </row>
    <row r="40" spans="1:22" ht="12.75" customHeight="1" x14ac:dyDescent="0.4">
      <c r="A40" s="72" t="s">
        <v>72</v>
      </c>
      <c r="B40" s="68">
        <v>85</v>
      </c>
      <c r="C40" s="68">
        <v>73</v>
      </c>
      <c r="D40" s="68">
        <v>69</v>
      </c>
      <c r="E40" s="68">
        <v>88</v>
      </c>
      <c r="F40" s="69">
        <v>315</v>
      </c>
      <c r="G40" s="68">
        <v>82</v>
      </c>
      <c r="H40" s="68">
        <v>75</v>
      </c>
      <c r="I40" s="68">
        <v>95</v>
      </c>
      <c r="J40" s="68">
        <v>103</v>
      </c>
      <c r="K40" s="69">
        <v>355</v>
      </c>
      <c r="L40" s="68">
        <v>99</v>
      </c>
      <c r="M40" s="68">
        <v>90</v>
      </c>
      <c r="N40" s="68">
        <v>95</v>
      </c>
      <c r="O40" s="68">
        <v>82</v>
      </c>
      <c r="P40" s="69">
        <v>366</v>
      </c>
      <c r="Q40" s="68">
        <v>74</v>
      </c>
      <c r="R40" s="68">
        <v>54</v>
      </c>
      <c r="S40" s="68">
        <v>53</v>
      </c>
      <c r="T40" s="68">
        <v>56</v>
      </c>
      <c r="U40" s="69">
        <v>236</v>
      </c>
    </row>
    <row r="41" spans="1:22" ht="12.75" customHeight="1" x14ac:dyDescent="0.4">
      <c r="A41" s="72" t="s">
        <v>36</v>
      </c>
      <c r="B41" s="68">
        <v>592</v>
      </c>
      <c r="C41" s="68">
        <v>663</v>
      </c>
      <c r="D41" s="68">
        <v>363</v>
      </c>
      <c r="E41" s="68">
        <v>402</v>
      </c>
      <c r="F41" s="69">
        <v>2021</v>
      </c>
      <c r="G41" s="68">
        <v>384</v>
      </c>
      <c r="H41" s="68">
        <v>411</v>
      </c>
      <c r="I41" s="68">
        <v>378</v>
      </c>
      <c r="J41" s="68">
        <v>501</v>
      </c>
      <c r="K41" s="69">
        <v>1674</v>
      </c>
      <c r="L41" s="68">
        <v>447</v>
      </c>
      <c r="M41" s="68">
        <v>493</v>
      </c>
      <c r="N41" s="68">
        <v>425</v>
      </c>
      <c r="O41" s="68">
        <v>476</v>
      </c>
      <c r="P41" s="69">
        <v>1842</v>
      </c>
      <c r="Q41" s="68">
        <v>423</v>
      </c>
      <c r="R41" s="68">
        <v>309</v>
      </c>
      <c r="S41" s="68">
        <v>348</v>
      </c>
      <c r="T41" s="68">
        <v>379</v>
      </c>
      <c r="U41" s="69">
        <v>1459</v>
      </c>
    </row>
    <row r="42" spans="1:22" ht="12.75" customHeight="1" x14ac:dyDescent="0.4">
      <c r="A42" s="72" t="s">
        <v>34</v>
      </c>
      <c r="B42" s="68">
        <v>41</v>
      </c>
      <c r="C42" s="68">
        <v>38</v>
      </c>
      <c r="D42" s="68">
        <v>47</v>
      </c>
      <c r="E42" s="68">
        <v>42</v>
      </c>
      <c r="F42" s="69">
        <v>168</v>
      </c>
      <c r="G42" s="68">
        <v>38</v>
      </c>
      <c r="H42" s="68">
        <v>44</v>
      </c>
      <c r="I42" s="68">
        <v>33</v>
      </c>
      <c r="J42" s="68">
        <v>40</v>
      </c>
      <c r="K42" s="69">
        <v>155</v>
      </c>
      <c r="L42" s="68">
        <v>37</v>
      </c>
      <c r="M42" s="68">
        <v>39</v>
      </c>
      <c r="N42" s="68">
        <v>38</v>
      </c>
      <c r="O42" s="68">
        <v>38</v>
      </c>
      <c r="P42" s="69">
        <v>152</v>
      </c>
      <c r="Q42" s="68">
        <v>39</v>
      </c>
      <c r="R42" s="68">
        <v>29</v>
      </c>
      <c r="S42" s="68">
        <v>31</v>
      </c>
      <c r="T42" s="68">
        <v>31</v>
      </c>
      <c r="U42" s="69">
        <v>130</v>
      </c>
    </row>
    <row r="43" spans="1:22" ht="12.75" customHeight="1" x14ac:dyDescent="0.4">
      <c r="A43" s="72" t="s">
        <v>73</v>
      </c>
      <c r="B43" s="68">
        <v>36</v>
      </c>
      <c r="C43" s="68">
        <v>46</v>
      </c>
      <c r="D43" s="68">
        <v>38</v>
      </c>
      <c r="E43" s="68">
        <v>44</v>
      </c>
      <c r="F43" s="69">
        <v>164</v>
      </c>
      <c r="G43" s="68">
        <v>35</v>
      </c>
      <c r="H43" s="68">
        <v>42</v>
      </c>
      <c r="I43" s="68">
        <v>35</v>
      </c>
      <c r="J43" s="68">
        <v>50</v>
      </c>
      <c r="K43" s="69">
        <v>162</v>
      </c>
      <c r="L43" s="68">
        <v>41</v>
      </c>
      <c r="M43" s="68">
        <v>47</v>
      </c>
      <c r="N43" s="68">
        <v>36</v>
      </c>
      <c r="O43" s="68">
        <v>43</v>
      </c>
      <c r="P43" s="69">
        <v>166</v>
      </c>
      <c r="Q43" s="68">
        <v>39</v>
      </c>
      <c r="R43" s="68">
        <v>36</v>
      </c>
      <c r="S43" s="68">
        <v>44</v>
      </c>
      <c r="T43" s="68">
        <v>38</v>
      </c>
      <c r="U43" s="69">
        <v>158</v>
      </c>
    </row>
    <row r="44" spans="1:22" ht="12.75" customHeight="1" x14ac:dyDescent="0.4">
      <c r="A44" s="72" t="s">
        <v>85</v>
      </c>
      <c r="B44" s="68">
        <v>0</v>
      </c>
      <c r="C44" s="68">
        <v>1</v>
      </c>
      <c r="D44" s="68">
        <v>0</v>
      </c>
      <c r="E44" s="68" t="s">
        <v>124</v>
      </c>
      <c r="F44" s="69">
        <v>1</v>
      </c>
      <c r="G44" s="68">
        <v>0</v>
      </c>
      <c r="H44" s="68">
        <v>0</v>
      </c>
      <c r="I44" s="68">
        <v>0</v>
      </c>
      <c r="J44" s="68">
        <v>0</v>
      </c>
      <c r="K44" s="69">
        <v>0</v>
      </c>
      <c r="L44" s="68">
        <v>0</v>
      </c>
      <c r="M44" s="68">
        <v>0</v>
      </c>
      <c r="N44" s="68">
        <v>0</v>
      </c>
      <c r="O44" s="68">
        <v>0</v>
      </c>
      <c r="P44" s="69">
        <v>1</v>
      </c>
      <c r="Q44" s="68">
        <v>0</v>
      </c>
      <c r="R44" s="68">
        <v>0</v>
      </c>
      <c r="S44" s="68">
        <v>0</v>
      </c>
      <c r="T44" s="68">
        <v>0</v>
      </c>
      <c r="U44" s="69">
        <v>0</v>
      </c>
    </row>
    <row r="45" spans="1:22" ht="12.6" customHeight="1" x14ac:dyDescent="0.4">
      <c r="A45" s="94" t="s">
        <v>17</v>
      </c>
      <c r="B45" s="74">
        <v>2207</v>
      </c>
      <c r="C45" s="74">
        <v>2317</v>
      </c>
      <c r="D45" s="74">
        <v>2033</v>
      </c>
      <c r="E45" s="74">
        <v>2137</v>
      </c>
      <c r="F45" s="87">
        <v>8694</v>
      </c>
      <c r="G45" s="74">
        <v>2169</v>
      </c>
      <c r="H45" s="74">
        <v>2223</v>
      </c>
      <c r="I45" s="74">
        <v>2134</v>
      </c>
      <c r="J45" s="74">
        <v>2370</v>
      </c>
      <c r="K45" s="87">
        <v>8895</v>
      </c>
      <c r="L45" s="74">
        <v>2331</v>
      </c>
      <c r="M45" s="74">
        <v>2349</v>
      </c>
      <c r="N45" s="74">
        <v>2212</v>
      </c>
      <c r="O45" s="74">
        <v>2261</v>
      </c>
      <c r="P45" s="87">
        <v>9154</v>
      </c>
      <c r="Q45" s="74">
        <v>2166</v>
      </c>
      <c r="R45" s="74">
        <v>1655</v>
      </c>
      <c r="S45" s="74">
        <v>1963</v>
      </c>
      <c r="T45" s="74">
        <v>2055</v>
      </c>
      <c r="U45" s="87">
        <v>7838</v>
      </c>
    </row>
    <row r="46" spans="1:22" x14ac:dyDescent="0.4">
      <c r="A46" s="80"/>
      <c r="B46" s="40"/>
      <c r="C46" s="40"/>
      <c r="D46" s="40"/>
      <c r="E46" s="40"/>
      <c r="F46" s="40"/>
      <c r="G46" s="40"/>
      <c r="H46" s="40"/>
      <c r="I46" s="40"/>
      <c r="J46" s="40"/>
      <c r="K46" s="40"/>
      <c r="L46" s="40"/>
      <c r="M46" s="40"/>
      <c r="N46" s="40"/>
      <c r="O46" s="40"/>
      <c r="P46" s="40"/>
      <c r="Q46" s="40"/>
      <c r="R46" s="40"/>
      <c r="S46" s="40"/>
      <c r="T46" s="40"/>
      <c r="U46" s="40"/>
    </row>
    <row r="47" spans="1:22" ht="20.100000000000001" customHeight="1" x14ac:dyDescent="0.45">
      <c r="A47" s="91" t="s">
        <v>32</v>
      </c>
      <c r="B47" s="88"/>
      <c r="C47" s="88"/>
      <c r="D47" s="88"/>
      <c r="E47" s="88"/>
      <c r="F47" s="40"/>
      <c r="G47" s="88"/>
      <c r="H47" s="88"/>
      <c r="I47" s="88"/>
      <c r="J47" s="88"/>
      <c r="K47" s="40"/>
      <c r="L47" s="88"/>
      <c r="M47" s="88"/>
      <c r="N47" s="88"/>
      <c r="O47" s="88"/>
      <c r="P47" s="40"/>
      <c r="Q47" s="88"/>
      <c r="R47" s="88"/>
      <c r="S47" s="88"/>
      <c r="T47" s="88"/>
      <c r="U47" s="40"/>
    </row>
    <row r="48" spans="1:22" ht="12.75" customHeight="1" x14ac:dyDescent="0.4">
      <c r="A48" s="72" t="s">
        <v>33</v>
      </c>
      <c r="B48" s="68">
        <v>309</v>
      </c>
      <c r="C48" s="68">
        <v>315</v>
      </c>
      <c r="D48" s="68">
        <v>371</v>
      </c>
      <c r="E48" s="68">
        <v>332</v>
      </c>
      <c r="F48" s="69">
        <v>1326</v>
      </c>
      <c r="G48" s="68">
        <v>323</v>
      </c>
      <c r="H48" s="68">
        <v>291</v>
      </c>
      <c r="I48" s="68">
        <v>352</v>
      </c>
      <c r="J48" s="68">
        <v>346</v>
      </c>
      <c r="K48" s="69">
        <v>1311</v>
      </c>
      <c r="L48" s="68">
        <v>357</v>
      </c>
      <c r="M48" s="68">
        <v>320</v>
      </c>
      <c r="N48" s="68">
        <v>360</v>
      </c>
      <c r="O48" s="68">
        <v>335</v>
      </c>
      <c r="P48" s="69">
        <v>1372</v>
      </c>
      <c r="Q48" s="68">
        <v>300</v>
      </c>
      <c r="R48" s="68">
        <v>255</v>
      </c>
      <c r="S48" s="68">
        <v>298</v>
      </c>
      <c r="T48" s="68">
        <v>332</v>
      </c>
      <c r="U48" s="69">
        <v>1185</v>
      </c>
    </row>
    <row r="49" spans="1:21" ht="12.75" customHeight="1" x14ac:dyDescent="0.4">
      <c r="A49" s="72" t="s">
        <v>71</v>
      </c>
      <c r="B49" s="68">
        <v>20</v>
      </c>
      <c r="C49" s="68">
        <v>14</v>
      </c>
      <c r="D49" s="68">
        <v>10</v>
      </c>
      <c r="E49" s="68">
        <v>13</v>
      </c>
      <c r="F49" s="69">
        <v>57</v>
      </c>
      <c r="G49" s="68">
        <v>16</v>
      </c>
      <c r="H49" s="68">
        <v>21</v>
      </c>
      <c r="I49" s="68">
        <v>21</v>
      </c>
      <c r="J49" s="68">
        <v>23</v>
      </c>
      <c r="K49" s="69">
        <v>80</v>
      </c>
      <c r="L49" s="68">
        <v>23</v>
      </c>
      <c r="M49" s="68">
        <v>18</v>
      </c>
      <c r="N49" s="68">
        <v>17</v>
      </c>
      <c r="O49" s="68">
        <v>13</v>
      </c>
      <c r="P49" s="69">
        <v>71</v>
      </c>
      <c r="Q49" s="68">
        <v>14</v>
      </c>
      <c r="R49" s="68">
        <v>8</v>
      </c>
      <c r="S49" s="68">
        <v>13</v>
      </c>
      <c r="T49" s="68">
        <v>15</v>
      </c>
      <c r="U49" s="69">
        <v>50</v>
      </c>
    </row>
    <row r="50" spans="1:21" ht="12.75" customHeight="1" x14ac:dyDescent="0.4">
      <c r="A50" s="72" t="s">
        <v>82</v>
      </c>
      <c r="B50" s="68">
        <v>1162</v>
      </c>
      <c r="C50" s="68">
        <v>1194</v>
      </c>
      <c r="D50" s="68">
        <v>1220</v>
      </c>
      <c r="E50" s="68">
        <v>1221</v>
      </c>
      <c r="F50" s="69">
        <v>4797</v>
      </c>
      <c r="G50" s="68">
        <v>1218</v>
      </c>
      <c r="H50" s="68">
        <v>1276</v>
      </c>
      <c r="I50" s="68">
        <v>1265</v>
      </c>
      <c r="J50" s="68">
        <v>1301</v>
      </c>
      <c r="K50" s="69">
        <v>5060</v>
      </c>
      <c r="L50" s="68">
        <v>1359</v>
      </c>
      <c r="M50" s="68">
        <v>1392</v>
      </c>
      <c r="N50" s="68">
        <v>1346</v>
      </c>
      <c r="O50" s="68">
        <v>1277</v>
      </c>
      <c r="P50" s="69">
        <v>5374</v>
      </c>
      <c r="Q50" s="68">
        <v>1137</v>
      </c>
      <c r="R50" s="68">
        <v>1004</v>
      </c>
      <c r="S50" s="68">
        <v>1169</v>
      </c>
      <c r="T50" s="68">
        <v>1238</v>
      </c>
      <c r="U50" s="69">
        <v>4547</v>
      </c>
    </row>
    <row r="51" spans="1:21" ht="12.75" customHeight="1" x14ac:dyDescent="0.4">
      <c r="A51" s="72" t="s">
        <v>35</v>
      </c>
      <c r="B51" s="68">
        <v>56</v>
      </c>
      <c r="C51" s="68">
        <v>44</v>
      </c>
      <c r="D51" s="68">
        <v>46</v>
      </c>
      <c r="E51" s="68">
        <v>58</v>
      </c>
      <c r="F51" s="69">
        <v>204</v>
      </c>
      <c r="G51" s="68">
        <v>53</v>
      </c>
      <c r="H51" s="68">
        <v>65</v>
      </c>
      <c r="I51" s="68">
        <v>48</v>
      </c>
      <c r="J51" s="68">
        <v>47</v>
      </c>
      <c r="K51" s="69">
        <v>213</v>
      </c>
      <c r="L51" s="68">
        <v>50</v>
      </c>
      <c r="M51" s="68">
        <v>31</v>
      </c>
      <c r="N51" s="68">
        <v>20</v>
      </c>
      <c r="O51" s="68">
        <v>38</v>
      </c>
      <c r="P51" s="69">
        <v>138</v>
      </c>
      <c r="Q51" s="68">
        <v>24</v>
      </c>
      <c r="R51" s="68">
        <v>25</v>
      </c>
      <c r="S51" s="68">
        <v>19</v>
      </c>
      <c r="T51" s="68">
        <v>24</v>
      </c>
      <c r="U51" s="69">
        <v>92</v>
      </c>
    </row>
    <row r="52" spans="1:21" ht="12.75" customHeight="1" x14ac:dyDescent="0.4">
      <c r="A52" s="72" t="s">
        <v>72</v>
      </c>
      <c r="B52" s="68">
        <v>14</v>
      </c>
      <c r="C52" s="68">
        <v>13</v>
      </c>
      <c r="D52" s="68">
        <v>14</v>
      </c>
      <c r="E52" s="68">
        <v>17</v>
      </c>
      <c r="F52" s="69">
        <v>58</v>
      </c>
      <c r="G52" s="68">
        <v>16</v>
      </c>
      <c r="H52" s="68">
        <v>13</v>
      </c>
      <c r="I52" s="68">
        <v>11</v>
      </c>
      <c r="J52" s="68">
        <v>16</v>
      </c>
      <c r="K52" s="69">
        <v>56</v>
      </c>
      <c r="L52" s="68">
        <v>21</v>
      </c>
      <c r="M52" s="68">
        <v>20</v>
      </c>
      <c r="N52" s="68">
        <v>17</v>
      </c>
      <c r="O52" s="68">
        <v>21</v>
      </c>
      <c r="P52" s="69">
        <v>78</v>
      </c>
      <c r="Q52" s="68">
        <v>19</v>
      </c>
      <c r="R52" s="68">
        <v>13</v>
      </c>
      <c r="S52" s="68">
        <v>15</v>
      </c>
      <c r="T52" s="68">
        <v>13</v>
      </c>
      <c r="U52" s="69">
        <v>61</v>
      </c>
    </row>
    <row r="53" spans="1:21" ht="12.75" customHeight="1" x14ac:dyDescent="0.4">
      <c r="A53" s="72" t="s">
        <v>36</v>
      </c>
      <c r="B53" s="68">
        <v>196</v>
      </c>
      <c r="C53" s="68">
        <v>209</v>
      </c>
      <c r="D53" s="68">
        <v>199</v>
      </c>
      <c r="E53" s="68">
        <v>214</v>
      </c>
      <c r="F53" s="69">
        <v>818</v>
      </c>
      <c r="G53" s="68">
        <v>223</v>
      </c>
      <c r="H53" s="68">
        <v>222</v>
      </c>
      <c r="I53" s="68">
        <v>207</v>
      </c>
      <c r="J53" s="68">
        <v>225</v>
      </c>
      <c r="K53" s="69">
        <v>877</v>
      </c>
      <c r="L53" s="68">
        <v>217</v>
      </c>
      <c r="M53" s="68">
        <v>212</v>
      </c>
      <c r="N53" s="68">
        <v>209</v>
      </c>
      <c r="O53" s="68">
        <v>195</v>
      </c>
      <c r="P53" s="69">
        <v>832</v>
      </c>
      <c r="Q53" s="68">
        <v>197</v>
      </c>
      <c r="R53" s="68">
        <v>167</v>
      </c>
      <c r="S53" s="68">
        <v>123</v>
      </c>
      <c r="T53" s="68">
        <v>125</v>
      </c>
      <c r="U53" s="69">
        <v>613</v>
      </c>
    </row>
    <row r="54" spans="1:21" ht="12.75" customHeight="1" x14ac:dyDescent="0.4">
      <c r="A54" s="72" t="s">
        <v>34</v>
      </c>
      <c r="B54" s="68">
        <v>6</v>
      </c>
      <c r="C54" s="68">
        <v>9</v>
      </c>
      <c r="D54" s="68">
        <v>5</v>
      </c>
      <c r="E54" s="68">
        <v>4</v>
      </c>
      <c r="F54" s="69">
        <v>24</v>
      </c>
      <c r="G54" s="68">
        <v>8</v>
      </c>
      <c r="H54" s="68">
        <v>4</v>
      </c>
      <c r="I54" s="68">
        <v>9</v>
      </c>
      <c r="J54" s="68">
        <v>3</v>
      </c>
      <c r="K54" s="69">
        <v>23</v>
      </c>
      <c r="L54" s="68">
        <v>8</v>
      </c>
      <c r="M54" s="68">
        <v>8</v>
      </c>
      <c r="N54" s="68">
        <v>4</v>
      </c>
      <c r="O54" s="68">
        <v>10</v>
      </c>
      <c r="P54" s="69">
        <v>29</v>
      </c>
      <c r="Q54" s="68">
        <v>4</v>
      </c>
      <c r="R54" s="68">
        <v>4</v>
      </c>
      <c r="S54" s="68">
        <v>8</v>
      </c>
      <c r="T54" s="68">
        <v>4</v>
      </c>
      <c r="U54" s="69">
        <v>19</v>
      </c>
    </row>
    <row r="55" spans="1:21" ht="12.75" customHeight="1" x14ac:dyDescent="0.4">
      <c r="A55" s="72" t="s">
        <v>73</v>
      </c>
      <c r="B55" s="68">
        <v>39</v>
      </c>
      <c r="C55" s="68">
        <v>40</v>
      </c>
      <c r="D55" s="68">
        <v>37</v>
      </c>
      <c r="E55" s="68">
        <v>39</v>
      </c>
      <c r="F55" s="69">
        <v>155</v>
      </c>
      <c r="G55" s="68">
        <v>42</v>
      </c>
      <c r="H55" s="68">
        <v>46</v>
      </c>
      <c r="I55" s="68">
        <v>43</v>
      </c>
      <c r="J55" s="68">
        <v>46</v>
      </c>
      <c r="K55" s="69">
        <v>178</v>
      </c>
      <c r="L55" s="68">
        <v>44</v>
      </c>
      <c r="M55" s="68">
        <v>43</v>
      </c>
      <c r="N55" s="68">
        <v>40</v>
      </c>
      <c r="O55" s="68">
        <v>43</v>
      </c>
      <c r="P55" s="69">
        <v>170</v>
      </c>
      <c r="Q55" s="68">
        <v>43</v>
      </c>
      <c r="R55" s="68">
        <v>28</v>
      </c>
      <c r="S55" s="68">
        <v>50</v>
      </c>
      <c r="T55" s="68">
        <v>47</v>
      </c>
      <c r="U55" s="69">
        <v>168</v>
      </c>
    </row>
    <row r="56" spans="1:21" ht="12.75" customHeight="1" x14ac:dyDescent="0.4">
      <c r="A56" s="72" t="s">
        <v>85</v>
      </c>
      <c r="B56" s="68" t="s">
        <v>124</v>
      </c>
      <c r="C56" s="68" t="s">
        <v>124</v>
      </c>
      <c r="D56" s="68" t="s">
        <v>124</v>
      </c>
      <c r="E56" s="68" t="s">
        <v>124</v>
      </c>
      <c r="F56" s="69" t="s">
        <v>124</v>
      </c>
      <c r="G56" s="68" t="s">
        <v>124</v>
      </c>
      <c r="H56" s="68" t="s">
        <v>124</v>
      </c>
      <c r="I56" s="68" t="s">
        <v>124</v>
      </c>
      <c r="J56" s="68" t="s">
        <v>124</v>
      </c>
      <c r="K56" s="69" t="s">
        <v>124</v>
      </c>
      <c r="L56" s="68" t="s">
        <v>124</v>
      </c>
      <c r="M56" s="68" t="s">
        <v>124</v>
      </c>
      <c r="N56" s="68" t="s">
        <v>124</v>
      </c>
      <c r="O56" s="68" t="s">
        <v>124</v>
      </c>
      <c r="P56" s="69" t="s">
        <v>124</v>
      </c>
      <c r="Q56" s="68" t="s">
        <v>124</v>
      </c>
      <c r="R56" s="68" t="s">
        <v>124</v>
      </c>
      <c r="S56" s="68" t="s">
        <v>124</v>
      </c>
      <c r="T56" s="68" t="s">
        <v>124</v>
      </c>
      <c r="U56" s="69" t="s">
        <v>124</v>
      </c>
    </row>
    <row r="57" spans="1:21" ht="15" x14ac:dyDescent="0.4">
      <c r="A57" s="95" t="s">
        <v>18</v>
      </c>
      <c r="B57" s="93">
        <v>1801</v>
      </c>
      <c r="C57" s="93">
        <v>1838</v>
      </c>
      <c r="D57" s="93">
        <v>1900</v>
      </c>
      <c r="E57" s="93">
        <v>1898</v>
      </c>
      <c r="F57" s="96">
        <v>7438</v>
      </c>
      <c r="G57" s="93">
        <v>1898</v>
      </c>
      <c r="H57" s="93">
        <v>1937</v>
      </c>
      <c r="I57" s="93">
        <v>1955</v>
      </c>
      <c r="J57" s="93">
        <v>2008</v>
      </c>
      <c r="K57" s="96">
        <v>7798</v>
      </c>
      <c r="L57" s="93">
        <v>2078</v>
      </c>
      <c r="M57" s="93">
        <v>2044</v>
      </c>
      <c r="N57" s="93">
        <v>2013</v>
      </c>
      <c r="O57" s="93">
        <v>1931</v>
      </c>
      <c r="P57" s="96">
        <v>8066</v>
      </c>
      <c r="Q57" s="93">
        <v>1738</v>
      </c>
      <c r="R57" s="93">
        <v>1503</v>
      </c>
      <c r="S57" s="93">
        <v>1694</v>
      </c>
      <c r="T57" s="93">
        <v>1799</v>
      </c>
      <c r="U57" s="96">
        <v>6735</v>
      </c>
    </row>
    <row r="58" spans="1:21" ht="13.7" x14ac:dyDescent="0.4">
      <c r="A58" s="4"/>
      <c r="B58" s="4"/>
    </row>
    <row r="59" spans="1:21" ht="13.7" x14ac:dyDescent="0.4">
      <c r="A59" s="61" t="s">
        <v>84</v>
      </c>
    </row>
    <row r="60" spans="1:21" ht="13.7" x14ac:dyDescent="0.4">
      <c r="A60" s="62" t="s">
        <v>87</v>
      </c>
      <c r="B60" s="5"/>
    </row>
    <row r="61" spans="1:21" x14ac:dyDescent="0.4">
      <c r="A61" s="62" t="s">
        <v>83</v>
      </c>
    </row>
    <row r="62" spans="1:21" x14ac:dyDescent="0.4">
      <c r="A62" s="62" t="s">
        <v>142</v>
      </c>
    </row>
    <row r="63" spans="1:21" x14ac:dyDescent="0.4">
      <c r="A63" s="62"/>
    </row>
    <row r="64" spans="1:21" ht="13.7" x14ac:dyDescent="0.4">
      <c r="A64" s="60" t="s">
        <v>141</v>
      </c>
    </row>
  </sheetData>
  <hyperlinks>
    <hyperlink ref="A64" location="Title!A1" display="Return to Title and Contents" xr:uid="{00000000-0004-0000-1700-000000000000}"/>
  </hyperlinks>
  <pageMargins left="0.7" right="0.7" top="0.75" bottom="0.75" header="0.3" footer="0.3"/>
  <pageSetup paperSize="9" orientation="portrait" r:id="rId1"/>
  <headerFooter>
    <oddFooter>&amp;C&amp;1#&amp;"Calibri"&amp;10&amp;K000000OFFICIAL</oddFooter>
  </headerFooter>
  <tableParts count="2">
    <tablePart r:id="rId2"/>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pageSetUpPr fitToPage="1"/>
  </sheetPr>
  <dimension ref="A1:V64"/>
  <sheetViews>
    <sheetView showGridLines="0" zoomScaleNormal="100" workbookViewId="0"/>
  </sheetViews>
  <sheetFormatPr defaultColWidth="9.1171875" defaultRowHeight="12.7" x14ac:dyDescent="0.4"/>
  <cols>
    <col min="1" max="1" width="34.1171875" style="24" customWidth="1"/>
    <col min="2" max="6" width="10.1171875" style="24" customWidth="1"/>
    <col min="7" max="7" width="9.1171875" style="24"/>
    <col min="8" max="11" width="10.1171875" style="24" customWidth="1"/>
    <col min="12" max="12" width="9.1171875" style="24"/>
    <col min="13" max="16" width="10.1171875" style="24" customWidth="1"/>
    <col min="17" max="17" width="9.1171875" style="24"/>
    <col min="18" max="21" width="10.1171875" style="24" customWidth="1"/>
    <col min="22" max="16384" width="9.1171875" style="24"/>
  </cols>
  <sheetData>
    <row r="1" spans="1:22" s="10" customFormat="1" ht="17.7" x14ac:dyDescent="0.55000000000000004">
      <c r="A1" s="103" t="s">
        <v>88</v>
      </c>
      <c r="G1" s="105"/>
      <c r="L1" s="105"/>
      <c r="Q1" s="105"/>
      <c r="U1" s="105" t="s">
        <v>128</v>
      </c>
    </row>
    <row r="2" spans="1:22" s="10" customFormat="1" ht="17.7" x14ac:dyDescent="0.55000000000000004">
      <c r="G2" s="105"/>
      <c r="L2" s="105"/>
      <c r="Q2" s="105"/>
      <c r="U2" s="105" t="s">
        <v>152</v>
      </c>
    </row>
    <row r="3" spans="1:22" s="10" customFormat="1" ht="20.350000000000001" x14ac:dyDescent="0.55000000000000004">
      <c r="A3" s="104" t="s">
        <v>150</v>
      </c>
      <c r="B3" s="104"/>
      <c r="C3" s="104"/>
      <c r="D3" s="104"/>
      <c r="E3" s="104"/>
      <c r="F3" s="104"/>
      <c r="G3" s="104"/>
      <c r="H3" s="104"/>
      <c r="I3" s="104"/>
      <c r="J3" s="104"/>
      <c r="K3" s="104"/>
      <c r="L3" s="104"/>
      <c r="M3" s="104"/>
      <c r="N3" s="104"/>
      <c r="O3" s="104"/>
      <c r="P3" s="104"/>
      <c r="Q3" s="104"/>
      <c r="R3" s="104"/>
      <c r="S3" s="104"/>
      <c r="T3" s="104"/>
      <c r="U3" s="104"/>
      <c r="V3" s="104"/>
    </row>
    <row r="4" spans="1:22" ht="16.350000000000001" x14ac:dyDescent="0.5">
      <c r="A4" s="107" t="s">
        <v>89</v>
      </c>
    </row>
    <row r="5" spans="1:22" ht="12.75" customHeight="1" x14ac:dyDescent="0.4">
      <c r="C5" s="43"/>
      <c r="D5" s="43"/>
      <c r="E5" s="43"/>
      <c r="F5" s="43"/>
      <c r="G5" s="43"/>
      <c r="H5" s="41"/>
      <c r="I5" s="49"/>
      <c r="J5" s="49"/>
      <c r="K5" s="49"/>
      <c r="L5" s="49"/>
      <c r="M5" s="49"/>
      <c r="N5" s="49"/>
      <c r="O5" s="49"/>
      <c r="P5" s="49"/>
      <c r="Q5" s="49"/>
      <c r="R5" s="49"/>
      <c r="S5" s="49"/>
      <c r="T5" s="49"/>
      <c r="U5" s="49"/>
      <c r="V5" s="49"/>
    </row>
    <row r="6" spans="1:22" x14ac:dyDescent="0.4">
      <c r="A6" s="85" t="s">
        <v>29</v>
      </c>
      <c r="B6" s="63" t="s">
        <v>110</v>
      </c>
      <c r="C6" s="63" t="s">
        <v>111</v>
      </c>
      <c r="D6" s="63" t="s">
        <v>112</v>
      </c>
      <c r="E6" s="63" t="s">
        <v>113</v>
      </c>
      <c r="F6" s="63" t="s">
        <v>114</v>
      </c>
      <c r="G6" s="64" t="s">
        <v>115</v>
      </c>
      <c r="H6" s="64" t="s">
        <v>116</v>
      </c>
      <c r="I6" s="64" t="s">
        <v>117</v>
      </c>
      <c r="J6" s="64" t="s">
        <v>118</v>
      </c>
      <c r="K6" s="63" t="s">
        <v>145</v>
      </c>
      <c r="L6" s="64" t="s">
        <v>120</v>
      </c>
      <c r="M6" s="64" t="s">
        <v>121</v>
      </c>
      <c r="N6" s="64" t="s">
        <v>122</v>
      </c>
      <c r="O6" s="64" t="s">
        <v>123</v>
      </c>
      <c r="P6" s="63" t="s">
        <v>146</v>
      </c>
      <c r="Q6" s="64" t="s">
        <v>125</v>
      </c>
      <c r="R6" s="64" t="s">
        <v>126</v>
      </c>
      <c r="S6" s="64" t="s">
        <v>127</v>
      </c>
      <c r="T6" s="64" t="s">
        <v>128</v>
      </c>
      <c r="U6" s="63" t="s">
        <v>147</v>
      </c>
    </row>
    <row r="7" spans="1:22" ht="20.100000000000001" customHeight="1" x14ac:dyDescent="0.45">
      <c r="A7" s="89" t="s">
        <v>31</v>
      </c>
      <c r="B7" s="40"/>
      <c r="C7" s="40"/>
      <c r="D7" s="40"/>
      <c r="E7" s="40"/>
      <c r="F7" s="40"/>
      <c r="G7" s="62"/>
      <c r="H7" s="62"/>
      <c r="I7" s="62"/>
      <c r="J7" s="62"/>
      <c r="K7" s="62"/>
      <c r="L7" s="62"/>
      <c r="M7" s="62"/>
      <c r="N7" s="62"/>
      <c r="O7" s="62"/>
      <c r="P7" s="62"/>
      <c r="Q7" s="62"/>
      <c r="R7" s="62"/>
      <c r="S7" s="62"/>
      <c r="T7" s="62"/>
      <c r="U7" s="62"/>
    </row>
    <row r="8" spans="1:22" ht="12.75" customHeight="1" x14ac:dyDescent="0.4">
      <c r="A8" s="72" t="s">
        <v>21</v>
      </c>
      <c r="B8" s="68">
        <v>296</v>
      </c>
      <c r="C8" s="68">
        <v>319</v>
      </c>
      <c r="D8" s="68">
        <v>323</v>
      </c>
      <c r="E8" s="68">
        <v>320</v>
      </c>
      <c r="F8" s="69">
        <v>1259</v>
      </c>
      <c r="G8" s="68">
        <v>340</v>
      </c>
      <c r="H8" s="68">
        <v>339</v>
      </c>
      <c r="I8" s="68">
        <v>324</v>
      </c>
      <c r="J8" s="68">
        <v>328</v>
      </c>
      <c r="K8" s="69">
        <v>1331</v>
      </c>
      <c r="L8" s="68">
        <v>370</v>
      </c>
      <c r="M8" s="68">
        <v>303</v>
      </c>
      <c r="N8" s="68">
        <v>362</v>
      </c>
      <c r="O8" s="68">
        <v>295</v>
      </c>
      <c r="P8" s="69">
        <v>1330</v>
      </c>
      <c r="Q8" s="68">
        <v>313</v>
      </c>
      <c r="R8" s="68">
        <v>350</v>
      </c>
      <c r="S8" s="68">
        <v>353</v>
      </c>
      <c r="T8" s="68">
        <v>386</v>
      </c>
      <c r="U8" s="69">
        <v>1402</v>
      </c>
    </row>
    <row r="9" spans="1:22" ht="12.75" customHeight="1" x14ac:dyDescent="0.4">
      <c r="A9" s="72" t="s">
        <v>22</v>
      </c>
      <c r="B9" s="68">
        <v>69</v>
      </c>
      <c r="C9" s="68">
        <v>61</v>
      </c>
      <c r="D9" s="68">
        <v>80</v>
      </c>
      <c r="E9" s="68">
        <v>83</v>
      </c>
      <c r="F9" s="69">
        <v>292</v>
      </c>
      <c r="G9" s="68">
        <v>63</v>
      </c>
      <c r="H9" s="68">
        <v>72</v>
      </c>
      <c r="I9" s="68">
        <v>87</v>
      </c>
      <c r="J9" s="68">
        <v>98</v>
      </c>
      <c r="K9" s="69">
        <v>319</v>
      </c>
      <c r="L9" s="68">
        <v>73</v>
      </c>
      <c r="M9" s="68">
        <v>70</v>
      </c>
      <c r="N9" s="68">
        <v>99</v>
      </c>
      <c r="O9" s="68">
        <v>96</v>
      </c>
      <c r="P9" s="69">
        <v>337</v>
      </c>
      <c r="Q9" s="68">
        <v>65</v>
      </c>
      <c r="R9" s="68">
        <v>46</v>
      </c>
      <c r="S9" s="68">
        <v>85</v>
      </c>
      <c r="T9" s="68">
        <v>84</v>
      </c>
      <c r="U9" s="69">
        <v>279</v>
      </c>
    </row>
    <row r="10" spans="1:22" ht="12.75" customHeight="1" x14ac:dyDescent="0.4">
      <c r="A10" s="72" t="s">
        <v>23</v>
      </c>
      <c r="B10" s="68">
        <v>44</v>
      </c>
      <c r="C10" s="68">
        <v>47</v>
      </c>
      <c r="D10" s="68">
        <v>46</v>
      </c>
      <c r="E10" s="68">
        <v>36</v>
      </c>
      <c r="F10" s="69">
        <v>173</v>
      </c>
      <c r="G10" s="68">
        <v>34</v>
      </c>
      <c r="H10" s="68">
        <v>38</v>
      </c>
      <c r="I10" s="68">
        <v>34</v>
      </c>
      <c r="J10" s="68">
        <v>34</v>
      </c>
      <c r="K10" s="69">
        <v>140</v>
      </c>
      <c r="L10" s="68">
        <v>28</v>
      </c>
      <c r="M10" s="68">
        <v>25</v>
      </c>
      <c r="N10" s="68">
        <v>32</v>
      </c>
      <c r="O10" s="68">
        <v>29</v>
      </c>
      <c r="P10" s="69">
        <v>114</v>
      </c>
      <c r="Q10" s="68">
        <v>33</v>
      </c>
      <c r="R10" s="68">
        <v>27</v>
      </c>
      <c r="S10" s="68">
        <v>40</v>
      </c>
      <c r="T10" s="68">
        <v>33</v>
      </c>
      <c r="U10" s="69">
        <v>132</v>
      </c>
    </row>
    <row r="11" spans="1:22" ht="12.75" customHeight="1" x14ac:dyDescent="0.4">
      <c r="A11" s="72" t="s">
        <v>24</v>
      </c>
      <c r="B11" s="68">
        <v>386</v>
      </c>
      <c r="C11" s="68">
        <v>353</v>
      </c>
      <c r="D11" s="68">
        <v>373</v>
      </c>
      <c r="E11" s="68">
        <v>342</v>
      </c>
      <c r="F11" s="69">
        <v>1455</v>
      </c>
      <c r="G11" s="68">
        <v>800</v>
      </c>
      <c r="H11" s="68">
        <v>239</v>
      </c>
      <c r="I11" s="68">
        <v>1119</v>
      </c>
      <c r="J11" s="68">
        <v>420</v>
      </c>
      <c r="K11" s="69">
        <v>2579</v>
      </c>
      <c r="L11" s="68">
        <v>385</v>
      </c>
      <c r="M11" s="68">
        <v>443</v>
      </c>
      <c r="N11" s="68">
        <v>536</v>
      </c>
      <c r="O11" s="68">
        <v>652</v>
      </c>
      <c r="P11" s="69">
        <v>2015</v>
      </c>
      <c r="Q11" s="68">
        <v>313</v>
      </c>
      <c r="R11" s="68">
        <v>247</v>
      </c>
      <c r="S11" s="68">
        <v>580</v>
      </c>
      <c r="T11" s="68">
        <v>479</v>
      </c>
      <c r="U11" s="69">
        <v>1620</v>
      </c>
    </row>
    <row r="12" spans="1:22" ht="12.75" customHeight="1" x14ac:dyDescent="0.4">
      <c r="A12" s="72" t="s">
        <v>25</v>
      </c>
      <c r="B12" s="68">
        <v>9</v>
      </c>
      <c r="C12" s="68">
        <v>10</v>
      </c>
      <c r="D12" s="68">
        <v>16</v>
      </c>
      <c r="E12" s="68">
        <v>16</v>
      </c>
      <c r="F12" s="69">
        <v>51</v>
      </c>
      <c r="G12" s="68">
        <v>20</v>
      </c>
      <c r="H12" s="68">
        <v>31</v>
      </c>
      <c r="I12" s="68">
        <v>34</v>
      </c>
      <c r="J12" s="68">
        <v>37</v>
      </c>
      <c r="K12" s="69">
        <v>122</v>
      </c>
      <c r="L12" s="68">
        <v>33</v>
      </c>
      <c r="M12" s="68">
        <v>8</v>
      </c>
      <c r="N12" s="68">
        <v>16</v>
      </c>
      <c r="O12" s="68">
        <v>27</v>
      </c>
      <c r="P12" s="69">
        <v>84</v>
      </c>
      <c r="Q12" s="68">
        <v>25</v>
      </c>
      <c r="R12" s="68">
        <v>22</v>
      </c>
      <c r="S12" s="68">
        <v>7</v>
      </c>
      <c r="T12" s="68">
        <v>14</v>
      </c>
      <c r="U12" s="69">
        <v>68</v>
      </c>
    </row>
    <row r="13" spans="1:22" ht="12.75" customHeight="1" x14ac:dyDescent="0.4">
      <c r="A13" s="72" t="s">
        <v>26</v>
      </c>
      <c r="B13" s="68">
        <v>2372</v>
      </c>
      <c r="C13" s="68">
        <v>2820</v>
      </c>
      <c r="D13" s="68">
        <v>2906</v>
      </c>
      <c r="E13" s="68">
        <v>3193</v>
      </c>
      <c r="F13" s="69">
        <v>11292</v>
      </c>
      <c r="G13" s="68">
        <v>3554</v>
      </c>
      <c r="H13" s="68">
        <v>2695</v>
      </c>
      <c r="I13" s="68">
        <v>2291</v>
      </c>
      <c r="J13" s="68">
        <v>2349</v>
      </c>
      <c r="K13" s="69">
        <v>10888</v>
      </c>
      <c r="L13" s="68">
        <v>2607</v>
      </c>
      <c r="M13" s="68">
        <v>1867</v>
      </c>
      <c r="N13" s="68">
        <v>2168</v>
      </c>
      <c r="O13" s="68">
        <v>2295</v>
      </c>
      <c r="P13" s="69">
        <v>8937</v>
      </c>
      <c r="Q13" s="68">
        <v>2413</v>
      </c>
      <c r="R13" s="68">
        <v>2513</v>
      </c>
      <c r="S13" s="68">
        <v>1977</v>
      </c>
      <c r="T13" s="68">
        <v>2338</v>
      </c>
      <c r="U13" s="69">
        <v>9242</v>
      </c>
    </row>
    <row r="14" spans="1:22" ht="12.75" customHeight="1" x14ac:dyDescent="0.4">
      <c r="A14" s="72" t="s">
        <v>27</v>
      </c>
      <c r="B14" s="68">
        <v>479</v>
      </c>
      <c r="C14" s="68">
        <v>389</v>
      </c>
      <c r="D14" s="68">
        <v>465</v>
      </c>
      <c r="E14" s="68">
        <v>389</v>
      </c>
      <c r="F14" s="69">
        <v>1722</v>
      </c>
      <c r="G14" s="68">
        <v>476</v>
      </c>
      <c r="H14" s="68">
        <v>461</v>
      </c>
      <c r="I14" s="68">
        <v>472</v>
      </c>
      <c r="J14" s="68">
        <v>334</v>
      </c>
      <c r="K14" s="69">
        <v>1742</v>
      </c>
      <c r="L14" s="68">
        <v>303</v>
      </c>
      <c r="M14" s="68">
        <v>287</v>
      </c>
      <c r="N14" s="68">
        <v>307</v>
      </c>
      <c r="O14" s="68">
        <v>210</v>
      </c>
      <c r="P14" s="69">
        <v>1106</v>
      </c>
      <c r="Q14" s="68">
        <v>152</v>
      </c>
      <c r="R14" s="68">
        <v>203</v>
      </c>
      <c r="S14" s="68">
        <v>259</v>
      </c>
      <c r="T14" s="68">
        <v>279</v>
      </c>
      <c r="U14" s="69">
        <v>893</v>
      </c>
    </row>
    <row r="15" spans="1:22" ht="12.75" customHeight="1" x14ac:dyDescent="0.4">
      <c r="A15" s="72" t="s">
        <v>28</v>
      </c>
      <c r="B15" s="68">
        <v>723</v>
      </c>
      <c r="C15" s="68">
        <v>508</v>
      </c>
      <c r="D15" s="68">
        <v>556</v>
      </c>
      <c r="E15" s="68">
        <v>616</v>
      </c>
      <c r="F15" s="69">
        <v>2403</v>
      </c>
      <c r="G15" s="68">
        <v>775</v>
      </c>
      <c r="H15" s="68">
        <v>693</v>
      </c>
      <c r="I15" s="68">
        <v>641</v>
      </c>
      <c r="J15" s="68">
        <v>681</v>
      </c>
      <c r="K15" s="69">
        <v>2790</v>
      </c>
      <c r="L15" s="68">
        <v>1339</v>
      </c>
      <c r="M15" s="68">
        <v>871</v>
      </c>
      <c r="N15" s="68">
        <v>810</v>
      </c>
      <c r="O15" s="68">
        <v>671</v>
      </c>
      <c r="P15" s="69">
        <v>3691</v>
      </c>
      <c r="Q15" s="68">
        <v>798</v>
      </c>
      <c r="R15" s="68">
        <v>740</v>
      </c>
      <c r="S15" s="68">
        <v>770</v>
      </c>
      <c r="T15" s="68">
        <v>1246</v>
      </c>
      <c r="U15" s="69">
        <v>3554</v>
      </c>
    </row>
    <row r="16" spans="1:22" ht="12.75" customHeight="1" x14ac:dyDescent="0.4">
      <c r="A16" s="72" t="s">
        <v>1</v>
      </c>
      <c r="B16" s="68">
        <v>399</v>
      </c>
      <c r="C16" s="68">
        <v>482</v>
      </c>
      <c r="D16" s="68">
        <v>494</v>
      </c>
      <c r="E16" s="68">
        <v>499</v>
      </c>
      <c r="F16" s="69">
        <v>1874</v>
      </c>
      <c r="G16" s="68">
        <v>477</v>
      </c>
      <c r="H16" s="68">
        <v>494</v>
      </c>
      <c r="I16" s="68">
        <v>483</v>
      </c>
      <c r="J16" s="68">
        <v>481</v>
      </c>
      <c r="K16" s="69">
        <v>1935</v>
      </c>
      <c r="L16" s="68">
        <v>486</v>
      </c>
      <c r="M16" s="68">
        <v>374</v>
      </c>
      <c r="N16" s="68">
        <v>493</v>
      </c>
      <c r="O16" s="68">
        <v>468</v>
      </c>
      <c r="P16" s="69">
        <v>1820</v>
      </c>
      <c r="Q16" s="68">
        <v>447</v>
      </c>
      <c r="R16" s="68">
        <v>345</v>
      </c>
      <c r="S16" s="68">
        <v>380</v>
      </c>
      <c r="T16" s="68">
        <v>437</v>
      </c>
      <c r="U16" s="69">
        <v>1609</v>
      </c>
    </row>
    <row r="17" spans="1:22" ht="12.75" customHeight="1" x14ac:dyDescent="0.4">
      <c r="A17" s="72" t="s">
        <v>0</v>
      </c>
      <c r="B17" s="68">
        <v>52</v>
      </c>
      <c r="C17" s="68">
        <v>59</v>
      </c>
      <c r="D17" s="68">
        <v>74</v>
      </c>
      <c r="E17" s="68">
        <v>85</v>
      </c>
      <c r="F17" s="69">
        <v>271</v>
      </c>
      <c r="G17" s="68">
        <v>75</v>
      </c>
      <c r="H17" s="68">
        <v>97</v>
      </c>
      <c r="I17" s="68">
        <v>122</v>
      </c>
      <c r="J17" s="68">
        <v>119</v>
      </c>
      <c r="K17" s="69">
        <v>413</v>
      </c>
      <c r="L17" s="68">
        <v>103</v>
      </c>
      <c r="M17" s="68">
        <v>125</v>
      </c>
      <c r="N17" s="68">
        <v>151</v>
      </c>
      <c r="O17" s="68">
        <v>197</v>
      </c>
      <c r="P17" s="69">
        <v>575</v>
      </c>
      <c r="Q17" s="68">
        <v>148</v>
      </c>
      <c r="R17" s="68">
        <v>96</v>
      </c>
      <c r="S17" s="68">
        <v>85</v>
      </c>
      <c r="T17" s="68">
        <v>155</v>
      </c>
      <c r="U17" s="69">
        <v>485</v>
      </c>
    </row>
    <row r="18" spans="1:22" ht="15" x14ac:dyDescent="0.4">
      <c r="A18" s="94" t="s">
        <v>17</v>
      </c>
      <c r="B18" s="74">
        <v>4830</v>
      </c>
      <c r="C18" s="74">
        <v>5049</v>
      </c>
      <c r="D18" s="74">
        <v>5334</v>
      </c>
      <c r="E18" s="74">
        <v>5580</v>
      </c>
      <c r="F18" s="75">
        <v>20793</v>
      </c>
      <c r="G18" s="74">
        <v>6614</v>
      </c>
      <c r="H18" s="74">
        <v>5158</v>
      </c>
      <c r="I18" s="74">
        <v>5607</v>
      </c>
      <c r="J18" s="74">
        <v>4880</v>
      </c>
      <c r="K18" s="75">
        <v>22259</v>
      </c>
      <c r="L18" s="74">
        <v>5727</v>
      </c>
      <c r="M18" s="74">
        <v>4370</v>
      </c>
      <c r="N18" s="74">
        <v>4975</v>
      </c>
      <c r="O18" s="74">
        <v>4938</v>
      </c>
      <c r="P18" s="75">
        <v>20010</v>
      </c>
      <c r="Q18" s="74">
        <v>4707</v>
      </c>
      <c r="R18" s="74">
        <v>4589</v>
      </c>
      <c r="S18" s="74">
        <v>4536</v>
      </c>
      <c r="T18" s="74">
        <v>5451</v>
      </c>
      <c r="U18" s="75">
        <v>19283</v>
      </c>
    </row>
    <row r="19" spans="1:22" ht="12.75" customHeight="1" x14ac:dyDescent="0.4">
      <c r="A19" s="23"/>
      <c r="B19" s="40"/>
      <c r="C19" s="40"/>
      <c r="D19" s="40"/>
      <c r="E19" s="40"/>
      <c r="F19" s="40"/>
      <c r="G19" s="40"/>
      <c r="H19" s="40"/>
      <c r="I19" s="40"/>
      <c r="J19" s="40"/>
      <c r="K19" s="40"/>
      <c r="L19" s="40"/>
      <c r="M19" s="40"/>
      <c r="N19" s="40"/>
      <c r="O19" s="40"/>
      <c r="P19" s="40"/>
      <c r="Q19" s="40"/>
      <c r="R19" s="40"/>
      <c r="S19" s="40"/>
      <c r="T19" s="40"/>
      <c r="U19" s="40"/>
    </row>
    <row r="20" spans="1:22" ht="20.100000000000001" customHeight="1" x14ac:dyDescent="0.45">
      <c r="A20" s="89" t="s">
        <v>30</v>
      </c>
      <c r="B20" s="40"/>
      <c r="C20" s="40"/>
      <c r="D20" s="40"/>
      <c r="E20" s="40"/>
      <c r="F20" s="40"/>
      <c r="G20" s="40"/>
      <c r="H20" s="40"/>
      <c r="I20" s="40"/>
      <c r="J20" s="40"/>
      <c r="K20" s="40"/>
      <c r="L20" s="40"/>
      <c r="M20" s="40"/>
      <c r="N20" s="40"/>
      <c r="O20" s="40"/>
      <c r="P20" s="40"/>
      <c r="Q20" s="40"/>
      <c r="R20" s="40"/>
      <c r="S20" s="40"/>
      <c r="T20" s="40"/>
      <c r="U20" s="40"/>
    </row>
    <row r="21" spans="1:22" ht="12.75" customHeight="1" x14ac:dyDescent="0.4">
      <c r="A21" s="86" t="s">
        <v>21</v>
      </c>
      <c r="B21" s="68">
        <v>889</v>
      </c>
      <c r="C21" s="68">
        <v>848</v>
      </c>
      <c r="D21" s="68">
        <v>934</v>
      </c>
      <c r="E21" s="68">
        <v>936</v>
      </c>
      <c r="F21" s="69">
        <v>3608</v>
      </c>
      <c r="G21" s="68">
        <v>908</v>
      </c>
      <c r="H21" s="68">
        <v>909</v>
      </c>
      <c r="I21" s="68">
        <v>964</v>
      </c>
      <c r="J21" s="68">
        <v>990</v>
      </c>
      <c r="K21" s="69">
        <v>3770</v>
      </c>
      <c r="L21" s="68">
        <v>1018</v>
      </c>
      <c r="M21" s="68">
        <v>895</v>
      </c>
      <c r="N21" s="68">
        <v>963</v>
      </c>
      <c r="O21" s="68">
        <v>985</v>
      </c>
      <c r="P21" s="69">
        <v>3860</v>
      </c>
      <c r="Q21" s="68">
        <v>994</v>
      </c>
      <c r="R21" s="68">
        <v>1027</v>
      </c>
      <c r="S21" s="68">
        <v>1005</v>
      </c>
      <c r="T21" s="68">
        <v>1023</v>
      </c>
      <c r="U21" s="69">
        <v>4049</v>
      </c>
    </row>
    <row r="22" spans="1:22" ht="12.75" customHeight="1" x14ac:dyDescent="0.4">
      <c r="A22" s="86" t="s">
        <v>22</v>
      </c>
      <c r="B22" s="68">
        <v>23</v>
      </c>
      <c r="C22" s="68">
        <v>27</v>
      </c>
      <c r="D22" s="68">
        <v>32</v>
      </c>
      <c r="E22" s="68">
        <v>33</v>
      </c>
      <c r="F22" s="69">
        <v>114</v>
      </c>
      <c r="G22" s="68">
        <v>26</v>
      </c>
      <c r="H22" s="68">
        <v>20</v>
      </c>
      <c r="I22" s="68">
        <v>21</v>
      </c>
      <c r="J22" s="68">
        <v>27</v>
      </c>
      <c r="K22" s="69">
        <v>95</v>
      </c>
      <c r="L22" s="68">
        <v>23</v>
      </c>
      <c r="M22" s="68">
        <v>24</v>
      </c>
      <c r="N22" s="68">
        <v>29</v>
      </c>
      <c r="O22" s="68">
        <v>26</v>
      </c>
      <c r="P22" s="69">
        <v>102</v>
      </c>
      <c r="Q22" s="68">
        <v>22</v>
      </c>
      <c r="R22" s="68">
        <v>30</v>
      </c>
      <c r="S22" s="68">
        <v>35</v>
      </c>
      <c r="T22" s="68">
        <v>38</v>
      </c>
      <c r="U22" s="69">
        <v>124</v>
      </c>
    </row>
    <row r="23" spans="1:22" ht="12.75" customHeight="1" x14ac:dyDescent="0.4">
      <c r="A23" s="86" t="s">
        <v>23</v>
      </c>
      <c r="B23" s="68">
        <v>88</v>
      </c>
      <c r="C23" s="68">
        <v>80</v>
      </c>
      <c r="D23" s="68">
        <v>95</v>
      </c>
      <c r="E23" s="68">
        <v>83</v>
      </c>
      <c r="F23" s="69">
        <v>346</v>
      </c>
      <c r="G23" s="68">
        <v>83</v>
      </c>
      <c r="H23" s="68">
        <v>94</v>
      </c>
      <c r="I23" s="68">
        <v>90</v>
      </c>
      <c r="J23" s="68">
        <v>99</v>
      </c>
      <c r="K23" s="69">
        <v>366</v>
      </c>
      <c r="L23" s="68">
        <v>105</v>
      </c>
      <c r="M23" s="68">
        <v>89</v>
      </c>
      <c r="N23" s="68">
        <v>76</v>
      </c>
      <c r="O23" s="68">
        <v>82</v>
      </c>
      <c r="P23" s="69">
        <v>352</v>
      </c>
      <c r="Q23" s="68">
        <v>73</v>
      </c>
      <c r="R23" s="68">
        <v>87</v>
      </c>
      <c r="S23" s="68">
        <v>53</v>
      </c>
      <c r="T23" s="68">
        <v>70</v>
      </c>
      <c r="U23" s="69">
        <v>283</v>
      </c>
    </row>
    <row r="24" spans="1:22" ht="12.75" customHeight="1" x14ac:dyDescent="0.4">
      <c r="A24" s="86" t="s">
        <v>24</v>
      </c>
      <c r="B24" s="68">
        <v>167</v>
      </c>
      <c r="C24" s="68">
        <v>157</v>
      </c>
      <c r="D24" s="68">
        <v>128</v>
      </c>
      <c r="E24" s="68">
        <v>154</v>
      </c>
      <c r="F24" s="69">
        <v>606</v>
      </c>
      <c r="G24" s="68">
        <v>178</v>
      </c>
      <c r="H24" s="68">
        <v>116</v>
      </c>
      <c r="I24" s="68">
        <v>143</v>
      </c>
      <c r="J24" s="68">
        <v>224</v>
      </c>
      <c r="K24" s="69">
        <v>661</v>
      </c>
      <c r="L24" s="68">
        <v>418</v>
      </c>
      <c r="M24" s="68">
        <v>252</v>
      </c>
      <c r="N24" s="68">
        <v>527</v>
      </c>
      <c r="O24" s="68">
        <v>365</v>
      </c>
      <c r="P24" s="69">
        <v>1563</v>
      </c>
      <c r="Q24" s="68">
        <v>629</v>
      </c>
      <c r="R24" s="68">
        <v>157</v>
      </c>
      <c r="S24" s="68">
        <v>253</v>
      </c>
      <c r="T24" s="68">
        <v>393</v>
      </c>
      <c r="U24" s="69">
        <v>1432</v>
      </c>
    </row>
    <row r="25" spans="1:22" ht="12.75" customHeight="1" x14ac:dyDescent="0.4">
      <c r="A25" s="72" t="s">
        <v>25</v>
      </c>
      <c r="B25" s="68">
        <v>41</v>
      </c>
      <c r="C25" s="68">
        <v>35</v>
      </c>
      <c r="D25" s="68">
        <v>40</v>
      </c>
      <c r="E25" s="68">
        <v>46</v>
      </c>
      <c r="F25" s="69">
        <v>161</v>
      </c>
      <c r="G25" s="68">
        <v>36</v>
      </c>
      <c r="H25" s="68">
        <v>31</v>
      </c>
      <c r="I25" s="68">
        <v>39</v>
      </c>
      <c r="J25" s="68">
        <v>31</v>
      </c>
      <c r="K25" s="69">
        <v>137</v>
      </c>
      <c r="L25" s="68">
        <v>44</v>
      </c>
      <c r="M25" s="68">
        <v>34</v>
      </c>
      <c r="N25" s="68">
        <v>35</v>
      </c>
      <c r="O25" s="68">
        <v>31</v>
      </c>
      <c r="P25" s="69">
        <v>144</v>
      </c>
      <c r="Q25" s="68">
        <v>24</v>
      </c>
      <c r="R25" s="68">
        <v>42</v>
      </c>
      <c r="S25" s="68">
        <v>78</v>
      </c>
      <c r="T25" s="68">
        <v>55</v>
      </c>
      <c r="U25" s="69">
        <v>198</v>
      </c>
    </row>
    <row r="26" spans="1:22" ht="12.75" customHeight="1" x14ac:dyDescent="0.4">
      <c r="A26" s="86" t="s">
        <v>26</v>
      </c>
      <c r="B26" s="68">
        <v>2802</v>
      </c>
      <c r="C26" s="68">
        <v>3149</v>
      </c>
      <c r="D26" s="68">
        <v>2893</v>
      </c>
      <c r="E26" s="68">
        <v>2573</v>
      </c>
      <c r="F26" s="69">
        <v>11417</v>
      </c>
      <c r="G26" s="68">
        <v>2745</v>
      </c>
      <c r="H26" s="68">
        <v>2203</v>
      </c>
      <c r="I26" s="68">
        <v>2034</v>
      </c>
      <c r="J26" s="68">
        <v>1973</v>
      </c>
      <c r="K26" s="69">
        <v>8955</v>
      </c>
      <c r="L26" s="68">
        <v>2181</v>
      </c>
      <c r="M26" s="68">
        <v>1587</v>
      </c>
      <c r="N26" s="68">
        <v>1828</v>
      </c>
      <c r="O26" s="68">
        <v>1574</v>
      </c>
      <c r="P26" s="69">
        <v>7170</v>
      </c>
      <c r="Q26" s="68">
        <v>1608</v>
      </c>
      <c r="R26" s="68">
        <v>1356</v>
      </c>
      <c r="S26" s="68">
        <v>1967</v>
      </c>
      <c r="T26" s="68">
        <v>2070</v>
      </c>
      <c r="U26" s="69">
        <v>7000</v>
      </c>
    </row>
    <row r="27" spans="1:22" ht="12.75" customHeight="1" x14ac:dyDescent="0.4">
      <c r="A27" s="86" t="s">
        <v>27</v>
      </c>
      <c r="B27" s="68">
        <v>931</v>
      </c>
      <c r="C27" s="68">
        <v>951</v>
      </c>
      <c r="D27" s="68">
        <v>1166</v>
      </c>
      <c r="E27" s="68">
        <v>965</v>
      </c>
      <c r="F27" s="69">
        <v>4014</v>
      </c>
      <c r="G27" s="68">
        <v>1093</v>
      </c>
      <c r="H27" s="68">
        <v>1021</v>
      </c>
      <c r="I27" s="68">
        <v>1075</v>
      </c>
      <c r="J27" s="68">
        <v>1108</v>
      </c>
      <c r="K27" s="69">
        <v>4298</v>
      </c>
      <c r="L27" s="68">
        <v>1091</v>
      </c>
      <c r="M27" s="68">
        <v>863</v>
      </c>
      <c r="N27" s="68">
        <v>972</v>
      </c>
      <c r="O27" s="68">
        <v>812</v>
      </c>
      <c r="P27" s="69">
        <v>3739</v>
      </c>
      <c r="Q27" s="68">
        <v>656</v>
      </c>
      <c r="R27" s="68">
        <v>521</v>
      </c>
      <c r="S27" s="68">
        <v>632</v>
      </c>
      <c r="T27" s="68">
        <v>725</v>
      </c>
      <c r="U27" s="69">
        <v>2534</v>
      </c>
    </row>
    <row r="28" spans="1:22" ht="12.75" customHeight="1" x14ac:dyDescent="0.4">
      <c r="A28" s="72" t="s">
        <v>28</v>
      </c>
      <c r="B28" s="68">
        <v>1976</v>
      </c>
      <c r="C28" s="68">
        <v>2487</v>
      </c>
      <c r="D28" s="68">
        <v>1977</v>
      </c>
      <c r="E28" s="68">
        <v>1876</v>
      </c>
      <c r="F28" s="69">
        <v>8316</v>
      </c>
      <c r="G28" s="68">
        <v>2149</v>
      </c>
      <c r="H28" s="68">
        <v>1972</v>
      </c>
      <c r="I28" s="68">
        <v>1893</v>
      </c>
      <c r="J28" s="68">
        <v>2015</v>
      </c>
      <c r="K28" s="69">
        <v>8029</v>
      </c>
      <c r="L28" s="68">
        <v>2043</v>
      </c>
      <c r="M28" s="68">
        <v>1623</v>
      </c>
      <c r="N28" s="68">
        <v>1835</v>
      </c>
      <c r="O28" s="68">
        <v>1578</v>
      </c>
      <c r="P28" s="69">
        <v>7079</v>
      </c>
      <c r="Q28" s="68">
        <v>3013</v>
      </c>
      <c r="R28" s="68">
        <v>2716</v>
      </c>
      <c r="S28" s="68">
        <v>3529</v>
      </c>
      <c r="T28" s="68">
        <v>5034</v>
      </c>
      <c r="U28" s="69">
        <v>14293</v>
      </c>
    </row>
    <row r="29" spans="1:22" ht="12.75" customHeight="1" x14ac:dyDescent="0.4">
      <c r="A29" s="86" t="s">
        <v>1</v>
      </c>
      <c r="B29" s="68">
        <v>972</v>
      </c>
      <c r="C29" s="68">
        <v>1191</v>
      </c>
      <c r="D29" s="68">
        <v>1302</v>
      </c>
      <c r="E29" s="68">
        <v>1469</v>
      </c>
      <c r="F29" s="69">
        <v>4935</v>
      </c>
      <c r="G29" s="68">
        <v>1133</v>
      </c>
      <c r="H29" s="68">
        <v>1198</v>
      </c>
      <c r="I29" s="68">
        <v>1347</v>
      </c>
      <c r="J29" s="68">
        <v>1417</v>
      </c>
      <c r="K29" s="69">
        <v>5094</v>
      </c>
      <c r="L29" s="68">
        <v>1118</v>
      </c>
      <c r="M29" s="68">
        <v>1381</v>
      </c>
      <c r="N29" s="68">
        <v>1319</v>
      </c>
      <c r="O29" s="68">
        <v>1363</v>
      </c>
      <c r="P29" s="69">
        <v>5180</v>
      </c>
      <c r="Q29" s="68">
        <v>1155</v>
      </c>
      <c r="R29" s="68">
        <v>804</v>
      </c>
      <c r="S29" s="68">
        <v>1394</v>
      </c>
      <c r="T29" s="68">
        <v>1620</v>
      </c>
      <c r="U29" s="69">
        <v>4972</v>
      </c>
    </row>
    <row r="30" spans="1:22" ht="12.75" customHeight="1" x14ac:dyDescent="0.4">
      <c r="A30" s="86" t="s">
        <v>0</v>
      </c>
      <c r="B30" s="68">
        <v>214</v>
      </c>
      <c r="C30" s="68">
        <v>203</v>
      </c>
      <c r="D30" s="68">
        <v>187</v>
      </c>
      <c r="E30" s="68">
        <v>262</v>
      </c>
      <c r="F30" s="69">
        <v>865</v>
      </c>
      <c r="G30" s="68">
        <v>212</v>
      </c>
      <c r="H30" s="68">
        <v>207</v>
      </c>
      <c r="I30" s="68">
        <v>191</v>
      </c>
      <c r="J30" s="68">
        <v>260</v>
      </c>
      <c r="K30" s="69">
        <v>871</v>
      </c>
      <c r="L30" s="68">
        <v>201</v>
      </c>
      <c r="M30" s="68">
        <v>212</v>
      </c>
      <c r="N30" s="68">
        <v>209</v>
      </c>
      <c r="O30" s="68">
        <v>293</v>
      </c>
      <c r="P30" s="69">
        <v>915</v>
      </c>
      <c r="Q30" s="68">
        <v>188</v>
      </c>
      <c r="R30" s="68">
        <v>144</v>
      </c>
      <c r="S30" s="68">
        <v>200</v>
      </c>
      <c r="T30" s="68">
        <v>362</v>
      </c>
      <c r="U30" s="69">
        <v>894</v>
      </c>
    </row>
    <row r="31" spans="1:22" ht="12.6" customHeight="1" x14ac:dyDescent="0.4">
      <c r="A31" s="95" t="s">
        <v>18</v>
      </c>
      <c r="B31" s="93">
        <v>8102</v>
      </c>
      <c r="C31" s="93">
        <v>9128</v>
      </c>
      <c r="D31" s="93">
        <v>8754</v>
      </c>
      <c r="E31" s="93">
        <v>8397</v>
      </c>
      <c r="F31" s="88">
        <v>34380</v>
      </c>
      <c r="G31" s="93">
        <v>8564</v>
      </c>
      <c r="H31" s="93">
        <v>7771</v>
      </c>
      <c r="I31" s="93">
        <v>7796</v>
      </c>
      <c r="J31" s="93">
        <v>8146</v>
      </c>
      <c r="K31" s="88">
        <v>32276</v>
      </c>
      <c r="L31" s="93">
        <v>8242</v>
      </c>
      <c r="M31" s="93">
        <v>6961</v>
      </c>
      <c r="N31" s="93">
        <v>7791</v>
      </c>
      <c r="O31" s="93">
        <v>7108</v>
      </c>
      <c r="P31" s="88">
        <v>30102</v>
      </c>
      <c r="Q31" s="93">
        <v>8362</v>
      </c>
      <c r="R31" s="93">
        <v>6883</v>
      </c>
      <c r="S31" s="93">
        <v>9145</v>
      </c>
      <c r="T31" s="93">
        <v>11390</v>
      </c>
      <c r="U31" s="88">
        <v>35780</v>
      </c>
    </row>
    <row r="32" spans="1:22" ht="12.75" customHeight="1" x14ac:dyDescent="0.4">
      <c r="A32" s="78"/>
      <c r="B32" s="78"/>
      <c r="C32" s="40"/>
      <c r="D32" s="40"/>
      <c r="E32" s="40"/>
      <c r="F32" s="40"/>
      <c r="G32" s="40"/>
      <c r="H32" s="62"/>
      <c r="I32" s="62"/>
      <c r="J32" s="62"/>
      <c r="K32" s="62"/>
      <c r="L32" s="62"/>
      <c r="M32" s="62"/>
      <c r="N32" s="62"/>
      <c r="O32" s="62"/>
      <c r="P32" s="62"/>
      <c r="Q32" s="62"/>
      <c r="R32" s="62"/>
      <c r="S32" s="62"/>
      <c r="T32" s="62"/>
      <c r="U32" s="62"/>
      <c r="V32" s="62"/>
    </row>
    <row r="33" spans="1:22" ht="12.75" customHeight="1" x14ac:dyDescent="0.4">
      <c r="A33" s="78"/>
      <c r="B33" s="78"/>
      <c r="C33" s="92"/>
      <c r="D33" s="92"/>
      <c r="E33" s="92"/>
      <c r="F33" s="92"/>
      <c r="G33" s="92"/>
      <c r="H33" s="44"/>
      <c r="I33" s="77"/>
      <c r="J33" s="77"/>
      <c r="K33" s="77"/>
      <c r="L33" s="77"/>
      <c r="M33" s="77"/>
      <c r="N33" s="77"/>
      <c r="O33" s="77"/>
      <c r="P33" s="77"/>
      <c r="Q33" s="77"/>
      <c r="R33" s="77"/>
      <c r="S33" s="77"/>
      <c r="T33" s="77"/>
      <c r="U33" s="77"/>
      <c r="V33" s="77"/>
    </row>
    <row r="34" spans="1:22" x14ac:dyDescent="0.4">
      <c r="A34" s="85" t="s">
        <v>29</v>
      </c>
      <c r="B34" s="63" t="s">
        <v>110</v>
      </c>
      <c r="C34" s="63" t="s">
        <v>111</v>
      </c>
      <c r="D34" s="63" t="s">
        <v>112</v>
      </c>
      <c r="E34" s="63" t="s">
        <v>113</v>
      </c>
      <c r="F34" s="63" t="s">
        <v>114</v>
      </c>
      <c r="G34" s="64" t="s">
        <v>115</v>
      </c>
      <c r="H34" s="64" t="s">
        <v>116</v>
      </c>
      <c r="I34" s="64" t="s">
        <v>117</v>
      </c>
      <c r="J34" s="64" t="s">
        <v>118</v>
      </c>
      <c r="K34" s="63" t="s">
        <v>145</v>
      </c>
      <c r="L34" s="64" t="s">
        <v>120</v>
      </c>
      <c r="M34" s="64" t="s">
        <v>121</v>
      </c>
      <c r="N34" s="64" t="s">
        <v>122</v>
      </c>
      <c r="O34" s="64" t="s">
        <v>123</v>
      </c>
      <c r="P34" s="63" t="s">
        <v>146</v>
      </c>
      <c r="Q34" s="64" t="s">
        <v>125</v>
      </c>
      <c r="R34" s="64" t="s">
        <v>126</v>
      </c>
      <c r="S34" s="64" t="s">
        <v>127</v>
      </c>
      <c r="T34" s="64" t="s">
        <v>128</v>
      </c>
      <c r="U34" s="63" t="s">
        <v>147</v>
      </c>
    </row>
    <row r="35" spans="1:22" ht="20.100000000000001" customHeight="1" x14ac:dyDescent="0.45">
      <c r="A35" s="90" t="s">
        <v>37</v>
      </c>
      <c r="B35" s="40"/>
      <c r="C35" s="40"/>
      <c r="D35" s="40"/>
      <c r="E35" s="40"/>
      <c r="F35" s="40"/>
      <c r="G35" s="62"/>
      <c r="H35" s="62"/>
      <c r="I35" s="62"/>
      <c r="J35" s="62"/>
      <c r="K35" s="62"/>
      <c r="L35" s="62"/>
      <c r="M35" s="62"/>
      <c r="N35" s="62"/>
      <c r="O35" s="62"/>
      <c r="P35" s="62"/>
      <c r="Q35" s="62"/>
      <c r="R35" s="62"/>
      <c r="S35" s="62"/>
      <c r="T35" s="62"/>
      <c r="U35" s="62"/>
    </row>
    <row r="36" spans="1:22" ht="12.75" customHeight="1" x14ac:dyDescent="0.4">
      <c r="A36" s="72" t="s">
        <v>33</v>
      </c>
      <c r="B36" s="68">
        <v>346</v>
      </c>
      <c r="C36" s="68">
        <v>355</v>
      </c>
      <c r="D36" s="68">
        <v>443</v>
      </c>
      <c r="E36" s="68">
        <v>405</v>
      </c>
      <c r="F36" s="69">
        <v>1550</v>
      </c>
      <c r="G36" s="68">
        <v>433</v>
      </c>
      <c r="H36" s="68">
        <v>462</v>
      </c>
      <c r="I36" s="68">
        <v>843</v>
      </c>
      <c r="J36" s="68">
        <v>401</v>
      </c>
      <c r="K36" s="69">
        <v>2138</v>
      </c>
      <c r="L36" s="68">
        <v>427</v>
      </c>
      <c r="M36" s="68">
        <v>539</v>
      </c>
      <c r="N36" s="68">
        <v>511</v>
      </c>
      <c r="O36" s="68">
        <v>587</v>
      </c>
      <c r="P36" s="69">
        <v>2063</v>
      </c>
      <c r="Q36" s="68">
        <v>485</v>
      </c>
      <c r="R36" s="68">
        <v>399</v>
      </c>
      <c r="S36" s="68">
        <v>532</v>
      </c>
      <c r="T36" s="68">
        <v>614</v>
      </c>
      <c r="U36" s="69">
        <v>2030</v>
      </c>
    </row>
    <row r="37" spans="1:22" ht="12.75" customHeight="1" x14ac:dyDescent="0.4">
      <c r="A37" s="72" t="s">
        <v>71</v>
      </c>
      <c r="B37" s="68">
        <v>96</v>
      </c>
      <c r="C37" s="68">
        <v>45</v>
      </c>
      <c r="D37" s="68">
        <v>62</v>
      </c>
      <c r="E37" s="68">
        <v>55</v>
      </c>
      <c r="F37" s="69">
        <v>259</v>
      </c>
      <c r="G37" s="68">
        <v>77</v>
      </c>
      <c r="H37" s="68">
        <v>51</v>
      </c>
      <c r="I37" s="68">
        <v>57</v>
      </c>
      <c r="J37" s="68">
        <v>51</v>
      </c>
      <c r="K37" s="69">
        <v>237</v>
      </c>
      <c r="L37" s="68">
        <v>59</v>
      </c>
      <c r="M37" s="68">
        <v>80</v>
      </c>
      <c r="N37" s="68">
        <v>61</v>
      </c>
      <c r="O37" s="68">
        <v>75</v>
      </c>
      <c r="P37" s="69">
        <v>275</v>
      </c>
      <c r="Q37" s="68">
        <v>50</v>
      </c>
      <c r="R37" s="68">
        <v>39</v>
      </c>
      <c r="S37" s="68">
        <v>36</v>
      </c>
      <c r="T37" s="68">
        <v>47</v>
      </c>
      <c r="U37" s="69">
        <v>171</v>
      </c>
    </row>
    <row r="38" spans="1:22" ht="12.75" customHeight="1" x14ac:dyDescent="0.4">
      <c r="A38" s="72" t="s">
        <v>82</v>
      </c>
      <c r="B38" s="68">
        <v>3566</v>
      </c>
      <c r="C38" s="68">
        <v>3801</v>
      </c>
      <c r="D38" s="68">
        <v>3542</v>
      </c>
      <c r="E38" s="68">
        <v>3431</v>
      </c>
      <c r="F38" s="69">
        <v>14340</v>
      </c>
      <c r="G38" s="68">
        <v>4356</v>
      </c>
      <c r="H38" s="68">
        <v>3257</v>
      </c>
      <c r="I38" s="68">
        <v>3477</v>
      </c>
      <c r="J38" s="68">
        <v>2743</v>
      </c>
      <c r="K38" s="69">
        <v>13832</v>
      </c>
      <c r="L38" s="68">
        <v>3879</v>
      </c>
      <c r="M38" s="68">
        <v>2352</v>
      </c>
      <c r="N38" s="68">
        <v>2766</v>
      </c>
      <c r="O38" s="68">
        <v>2782</v>
      </c>
      <c r="P38" s="69">
        <v>11778</v>
      </c>
      <c r="Q38" s="68">
        <v>2325</v>
      </c>
      <c r="R38" s="68">
        <v>2563</v>
      </c>
      <c r="S38" s="68">
        <v>2646</v>
      </c>
      <c r="T38" s="68">
        <v>3463</v>
      </c>
      <c r="U38" s="69">
        <v>10998</v>
      </c>
    </row>
    <row r="39" spans="1:22" ht="12.75" customHeight="1" x14ac:dyDescent="0.4">
      <c r="A39" s="72" t="s">
        <v>35</v>
      </c>
      <c r="B39" s="68">
        <v>41</v>
      </c>
      <c r="C39" s="68">
        <v>129</v>
      </c>
      <c r="D39" s="68">
        <v>69</v>
      </c>
      <c r="E39" s="68">
        <v>69</v>
      </c>
      <c r="F39" s="69">
        <v>308</v>
      </c>
      <c r="G39" s="68">
        <v>60</v>
      </c>
      <c r="H39" s="68">
        <v>58</v>
      </c>
      <c r="I39" s="68">
        <v>70</v>
      </c>
      <c r="J39" s="68">
        <v>43</v>
      </c>
      <c r="K39" s="69">
        <v>231</v>
      </c>
      <c r="L39" s="68">
        <v>55</v>
      </c>
      <c r="M39" s="68">
        <v>51</v>
      </c>
      <c r="N39" s="68">
        <v>56</v>
      </c>
      <c r="O39" s="68">
        <v>51</v>
      </c>
      <c r="P39" s="69">
        <v>212</v>
      </c>
      <c r="Q39" s="68">
        <v>78</v>
      </c>
      <c r="R39" s="68">
        <v>159</v>
      </c>
      <c r="S39" s="68">
        <v>35</v>
      </c>
      <c r="T39" s="68">
        <v>41</v>
      </c>
      <c r="U39" s="69">
        <v>313</v>
      </c>
    </row>
    <row r="40" spans="1:22" ht="12.75" customHeight="1" x14ac:dyDescent="0.4">
      <c r="A40" s="72" t="s">
        <v>72</v>
      </c>
      <c r="B40" s="68">
        <v>138</v>
      </c>
      <c r="C40" s="68">
        <v>99</v>
      </c>
      <c r="D40" s="68">
        <v>159</v>
      </c>
      <c r="E40" s="68">
        <v>186</v>
      </c>
      <c r="F40" s="69">
        <v>583</v>
      </c>
      <c r="G40" s="68">
        <v>138</v>
      </c>
      <c r="H40" s="68">
        <v>130</v>
      </c>
      <c r="I40" s="68">
        <v>166</v>
      </c>
      <c r="J40" s="68">
        <v>164</v>
      </c>
      <c r="K40" s="69">
        <v>598</v>
      </c>
      <c r="L40" s="68">
        <v>128</v>
      </c>
      <c r="M40" s="68">
        <v>131</v>
      </c>
      <c r="N40" s="68">
        <v>192</v>
      </c>
      <c r="O40" s="68">
        <v>187</v>
      </c>
      <c r="P40" s="69">
        <v>639</v>
      </c>
      <c r="Q40" s="68">
        <v>99</v>
      </c>
      <c r="R40" s="68">
        <v>104</v>
      </c>
      <c r="S40" s="68">
        <v>83</v>
      </c>
      <c r="T40" s="68">
        <v>100</v>
      </c>
      <c r="U40" s="69">
        <v>386</v>
      </c>
    </row>
    <row r="41" spans="1:22" ht="12.75" customHeight="1" x14ac:dyDescent="0.4">
      <c r="A41" s="72" t="s">
        <v>36</v>
      </c>
      <c r="B41" s="68">
        <v>339</v>
      </c>
      <c r="C41" s="68">
        <v>379</v>
      </c>
      <c r="D41" s="68">
        <v>794</v>
      </c>
      <c r="E41" s="68">
        <v>1180</v>
      </c>
      <c r="F41" s="69">
        <v>2692</v>
      </c>
      <c r="G41" s="68">
        <v>1221</v>
      </c>
      <c r="H41" s="68">
        <v>941</v>
      </c>
      <c r="I41" s="68">
        <v>774</v>
      </c>
      <c r="J41" s="68">
        <v>1232</v>
      </c>
      <c r="K41" s="69">
        <v>4168</v>
      </c>
      <c r="L41" s="68">
        <v>934</v>
      </c>
      <c r="M41" s="68">
        <v>964</v>
      </c>
      <c r="N41" s="68">
        <v>1063</v>
      </c>
      <c r="O41" s="68">
        <v>1039</v>
      </c>
      <c r="P41" s="69">
        <v>4001</v>
      </c>
      <c r="Q41" s="68">
        <v>1425</v>
      </c>
      <c r="R41" s="68">
        <v>1171</v>
      </c>
      <c r="S41" s="68">
        <v>990</v>
      </c>
      <c r="T41" s="68">
        <v>908</v>
      </c>
      <c r="U41" s="69">
        <v>4495</v>
      </c>
    </row>
    <row r="42" spans="1:22" ht="12.75" customHeight="1" x14ac:dyDescent="0.4">
      <c r="A42" s="72" t="s">
        <v>34</v>
      </c>
      <c r="B42" s="68">
        <v>156</v>
      </c>
      <c r="C42" s="68">
        <v>31</v>
      </c>
      <c r="D42" s="68">
        <v>43</v>
      </c>
      <c r="E42" s="68">
        <v>45</v>
      </c>
      <c r="F42" s="69">
        <v>275</v>
      </c>
      <c r="G42" s="68">
        <v>48</v>
      </c>
      <c r="H42" s="68">
        <v>49</v>
      </c>
      <c r="I42" s="68">
        <v>42</v>
      </c>
      <c r="J42" s="68">
        <v>46</v>
      </c>
      <c r="K42" s="69">
        <v>186</v>
      </c>
      <c r="L42" s="68">
        <v>46</v>
      </c>
      <c r="M42" s="68">
        <v>39</v>
      </c>
      <c r="N42" s="68">
        <v>56</v>
      </c>
      <c r="O42" s="68">
        <v>52</v>
      </c>
      <c r="P42" s="69">
        <v>194</v>
      </c>
      <c r="Q42" s="68">
        <v>41</v>
      </c>
      <c r="R42" s="68">
        <v>33</v>
      </c>
      <c r="S42" s="68">
        <v>39</v>
      </c>
      <c r="T42" s="68">
        <v>39</v>
      </c>
      <c r="U42" s="69">
        <v>151</v>
      </c>
    </row>
    <row r="43" spans="1:22" ht="12.75" customHeight="1" x14ac:dyDescent="0.4">
      <c r="A43" s="72" t="s">
        <v>73</v>
      </c>
      <c r="B43" s="68">
        <v>148</v>
      </c>
      <c r="C43" s="68">
        <v>207</v>
      </c>
      <c r="D43" s="68">
        <v>205</v>
      </c>
      <c r="E43" s="68">
        <v>209</v>
      </c>
      <c r="F43" s="69">
        <v>770</v>
      </c>
      <c r="G43" s="68">
        <v>273</v>
      </c>
      <c r="H43" s="68">
        <v>209</v>
      </c>
      <c r="I43" s="68">
        <v>174</v>
      </c>
      <c r="J43" s="68">
        <v>196</v>
      </c>
      <c r="K43" s="69">
        <v>851</v>
      </c>
      <c r="L43" s="68">
        <v>196</v>
      </c>
      <c r="M43" s="68">
        <v>207</v>
      </c>
      <c r="N43" s="68">
        <v>266</v>
      </c>
      <c r="O43" s="68">
        <v>159</v>
      </c>
      <c r="P43" s="69">
        <v>828</v>
      </c>
      <c r="Q43" s="68">
        <v>202</v>
      </c>
      <c r="R43" s="68">
        <v>107</v>
      </c>
      <c r="S43" s="68">
        <v>171</v>
      </c>
      <c r="T43" s="68">
        <v>236</v>
      </c>
      <c r="U43" s="69">
        <v>716</v>
      </c>
    </row>
    <row r="44" spans="1:22" ht="12.75" customHeight="1" x14ac:dyDescent="0.4">
      <c r="A44" s="72" t="s">
        <v>85</v>
      </c>
      <c r="B44" s="68" t="s">
        <v>124</v>
      </c>
      <c r="C44" s="68">
        <v>2</v>
      </c>
      <c r="D44" s="68">
        <v>15</v>
      </c>
      <c r="E44" s="68">
        <v>0</v>
      </c>
      <c r="F44" s="69">
        <v>17</v>
      </c>
      <c r="G44" s="68">
        <v>8</v>
      </c>
      <c r="H44" s="68">
        <v>0</v>
      </c>
      <c r="I44" s="68">
        <v>4</v>
      </c>
      <c r="J44" s="68">
        <v>5</v>
      </c>
      <c r="K44" s="69">
        <v>17</v>
      </c>
      <c r="L44" s="68">
        <v>3</v>
      </c>
      <c r="M44" s="68">
        <v>6</v>
      </c>
      <c r="N44" s="68">
        <v>5</v>
      </c>
      <c r="O44" s="68">
        <v>5</v>
      </c>
      <c r="P44" s="69">
        <v>19</v>
      </c>
      <c r="Q44" s="68">
        <v>3</v>
      </c>
      <c r="R44" s="68">
        <v>13</v>
      </c>
      <c r="S44" s="68">
        <v>4</v>
      </c>
      <c r="T44" s="68">
        <v>3</v>
      </c>
      <c r="U44" s="69">
        <v>23</v>
      </c>
    </row>
    <row r="45" spans="1:22" ht="12.6" customHeight="1" x14ac:dyDescent="0.4">
      <c r="A45" s="94" t="s">
        <v>17</v>
      </c>
      <c r="B45" s="74">
        <v>4830</v>
      </c>
      <c r="C45" s="74">
        <v>5049</v>
      </c>
      <c r="D45" s="74">
        <v>5334</v>
      </c>
      <c r="E45" s="74">
        <v>5580</v>
      </c>
      <c r="F45" s="87">
        <v>20793</v>
      </c>
      <c r="G45" s="74">
        <v>6614</v>
      </c>
      <c r="H45" s="74">
        <v>5158</v>
      </c>
      <c r="I45" s="74">
        <v>5607</v>
      </c>
      <c r="J45" s="74">
        <v>4880</v>
      </c>
      <c r="K45" s="87">
        <v>22259</v>
      </c>
      <c r="L45" s="74">
        <v>5727</v>
      </c>
      <c r="M45" s="74">
        <v>4370</v>
      </c>
      <c r="N45" s="74">
        <v>4975</v>
      </c>
      <c r="O45" s="74">
        <v>4938</v>
      </c>
      <c r="P45" s="87">
        <v>20010</v>
      </c>
      <c r="Q45" s="74">
        <v>4707</v>
      </c>
      <c r="R45" s="74">
        <v>4589</v>
      </c>
      <c r="S45" s="74">
        <v>4536</v>
      </c>
      <c r="T45" s="74">
        <v>5451</v>
      </c>
      <c r="U45" s="87">
        <v>19283</v>
      </c>
    </row>
    <row r="46" spans="1:22" x14ac:dyDescent="0.4">
      <c r="A46" s="80"/>
      <c r="B46" s="40"/>
      <c r="C46" s="40"/>
      <c r="D46" s="40"/>
      <c r="E46" s="40"/>
      <c r="F46" s="40"/>
      <c r="G46" s="40"/>
      <c r="H46" s="40"/>
      <c r="I46" s="40"/>
      <c r="J46" s="40"/>
      <c r="K46" s="40"/>
      <c r="L46" s="40"/>
      <c r="M46" s="40"/>
      <c r="N46" s="40"/>
      <c r="O46" s="40"/>
      <c r="P46" s="40"/>
      <c r="Q46" s="40"/>
      <c r="R46" s="40"/>
      <c r="S46" s="40"/>
      <c r="T46" s="40"/>
      <c r="U46" s="40"/>
    </row>
    <row r="47" spans="1:22" ht="20.100000000000001" customHeight="1" x14ac:dyDescent="0.45">
      <c r="A47" s="91" t="s">
        <v>32</v>
      </c>
      <c r="B47" s="88"/>
      <c r="C47" s="88"/>
      <c r="D47" s="88"/>
      <c r="E47" s="88"/>
      <c r="F47" s="40"/>
      <c r="G47" s="88"/>
      <c r="H47" s="88"/>
      <c r="I47" s="88"/>
      <c r="J47" s="88"/>
      <c r="K47" s="40"/>
      <c r="L47" s="88"/>
      <c r="M47" s="88"/>
      <c r="N47" s="88"/>
      <c r="O47" s="88"/>
      <c r="P47" s="40"/>
      <c r="Q47" s="88"/>
      <c r="R47" s="88"/>
      <c r="S47" s="88"/>
      <c r="T47" s="88"/>
      <c r="U47" s="40"/>
    </row>
    <row r="48" spans="1:22" ht="12.75" customHeight="1" x14ac:dyDescent="0.4">
      <c r="A48" s="72" t="s">
        <v>33</v>
      </c>
      <c r="B48" s="68">
        <v>929</v>
      </c>
      <c r="C48" s="68">
        <v>922</v>
      </c>
      <c r="D48" s="68">
        <v>1096</v>
      </c>
      <c r="E48" s="68">
        <v>1384</v>
      </c>
      <c r="F48" s="69">
        <v>4331</v>
      </c>
      <c r="G48" s="68">
        <v>1161</v>
      </c>
      <c r="H48" s="68">
        <v>1141</v>
      </c>
      <c r="I48" s="68">
        <v>1373</v>
      </c>
      <c r="J48" s="68">
        <v>1453</v>
      </c>
      <c r="K48" s="69">
        <v>5128</v>
      </c>
      <c r="L48" s="68">
        <v>1170</v>
      </c>
      <c r="M48" s="68">
        <v>1108</v>
      </c>
      <c r="N48" s="68">
        <v>1375</v>
      </c>
      <c r="O48" s="68">
        <v>1380</v>
      </c>
      <c r="P48" s="69">
        <v>5033</v>
      </c>
      <c r="Q48" s="68">
        <v>2236</v>
      </c>
      <c r="R48" s="68">
        <v>2467</v>
      </c>
      <c r="S48" s="68">
        <v>3148</v>
      </c>
      <c r="T48" s="68">
        <v>4695</v>
      </c>
      <c r="U48" s="69">
        <v>12545</v>
      </c>
    </row>
    <row r="49" spans="1:21" ht="12.75" customHeight="1" x14ac:dyDescent="0.4">
      <c r="A49" s="72" t="s">
        <v>71</v>
      </c>
      <c r="B49" s="68">
        <v>55</v>
      </c>
      <c r="C49" s="68">
        <v>46</v>
      </c>
      <c r="D49" s="68">
        <v>58</v>
      </c>
      <c r="E49" s="68">
        <v>67</v>
      </c>
      <c r="F49" s="69">
        <v>226</v>
      </c>
      <c r="G49" s="68">
        <v>100</v>
      </c>
      <c r="H49" s="68">
        <v>34</v>
      </c>
      <c r="I49" s="68">
        <v>51</v>
      </c>
      <c r="J49" s="68">
        <v>145</v>
      </c>
      <c r="K49" s="69">
        <v>330</v>
      </c>
      <c r="L49" s="68">
        <v>140</v>
      </c>
      <c r="M49" s="68">
        <v>93</v>
      </c>
      <c r="N49" s="68">
        <v>73</v>
      </c>
      <c r="O49" s="68">
        <v>60</v>
      </c>
      <c r="P49" s="69">
        <v>365</v>
      </c>
      <c r="Q49" s="68">
        <v>336</v>
      </c>
      <c r="R49" s="68">
        <v>40</v>
      </c>
      <c r="S49" s="68">
        <v>72</v>
      </c>
      <c r="T49" s="68">
        <v>114</v>
      </c>
      <c r="U49" s="69">
        <v>562</v>
      </c>
    </row>
    <row r="50" spans="1:21" ht="12.75" customHeight="1" x14ac:dyDescent="0.4">
      <c r="A50" s="72" t="s">
        <v>82</v>
      </c>
      <c r="B50" s="68">
        <v>5090</v>
      </c>
      <c r="C50" s="68">
        <v>5460</v>
      </c>
      <c r="D50" s="68">
        <v>5648</v>
      </c>
      <c r="E50" s="68">
        <v>5288</v>
      </c>
      <c r="F50" s="69">
        <v>21485</v>
      </c>
      <c r="G50" s="68">
        <v>5302</v>
      </c>
      <c r="H50" s="68">
        <v>5158</v>
      </c>
      <c r="I50" s="68">
        <v>5175</v>
      </c>
      <c r="J50" s="68">
        <v>5302</v>
      </c>
      <c r="K50" s="69">
        <v>20938</v>
      </c>
      <c r="L50" s="68">
        <v>5552</v>
      </c>
      <c r="M50" s="68">
        <v>4514</v>
      </c>
      <c r="N50" s="68">
        <v>5147</v>
      </c>
      <c r="O50" s="68">
        <v>4442</v>
      </c>
      <c r="P50" s="69">
        <v>19655</v>
      </c>
      <c r="Q50" s="68">
        <v>4376</v>
      </c>
      <c r="R50" s="68">
        <v>3412</v>
      </c>
      <c r="S50" s="68">
        <v>4752</v>
      </c>
      <c r="T50" s="68">
        <v>5350</v>
      </c>
      <c r="U50" s="69">
        <v>17891</v>
      </c>
    </row>
    <row r="51" spans="1:21" ht="12.75" customHeight="1" x14ac:dyDescent="0.4">
      <c r="A51" s="72" t="s">
        <v>35</v>
      </c>
      <c r="B51" s="68">
        <v>148</v>
      </c>
      <c r="C51" s="68">
        <v>83</v>
      </c>
      <c r="D51" s="68">
        <v>77</v>
      </c>
      <c r="E51" s="68">
        <v>89</v>
      </c>
      <c r="F51" s="69">
        <v>397</v>
      </c>
      <c r="G51" s="68">
        <v>86</v>
      </c>
      <c r="H51" s="68">
        <v>92</v>
      </c>
      <c r="I51" s="68">
        <v>103</v>
      </c>
      <c r="J51" s="68">
        <v>116</v>
      </c>
      <c r="K51" s="69">
        <v>397</v>
      </c>
      <c r="L51" s="68">
        <v>114</v>
      </c>
      <c r="M51" s="68">
        <v>124</v>
      </c>
      <c r="N51" s="68">
        <v>126</v>
      </c>
      <c r="O51" s="68">
        <v>157</v>
      </c>
      <c r="P51" s="69">
        <v>521</v>
      </c>
      <c r="Q51" s="68">
        <v>131</v>
      </c>
      <c r="R51" s="68">
        <v>107</v>
      </c>
      <c r="S51" s="68">
        <v>121</v>
      </c>
      <c r="T51" s="68">
        <v>125</v>
      </c>
      <c r="U51" s="69">
        <v>484</v>
      </c>
    </row>
    <row r="52" spans="1:21" ht="12.75" customHeight="1" x14ac:dyDescent="0.4">
      <c r="A52" s="72" t="s">
        <v>72</v>
      </c>
      <c r="B52" s="68">
        <v>60</v>
      </c>
      <c r="C52" s="68">
        <v>96</v>
      </c>
      <c r="D52" s="68">
        <v>49</v>
      </c>
      <c r="E52" s="68">
        <v>64</v>
      </c>
      <c r="F52" s="69">
        <v>269</v>
      </c>
      <c r="G52" s="68">
        <v>73</v>
      </c>
      <c r="H52" s="68">
        <v>92</v>
      </c>
      <c r="I52" s="68">
        <v>70</v>
      </c>
      <c r="J52" s="68">
        <v>75</v>
      </c>
      <c r="K52" s="69">
        <v>310</v>
      </c>
      <c r="L52" s="68">
        <v>80</v>
      </c>
      <c r="M52" s="68">
        <v>84</v>
      </c>
      <c r="N52" s="68">
        <v>115</v>
      </c>
      <c r="O52" s="68">
        <v>118</v>
      </c>
      <c r="P52" s="69">
        <v>397</v>
      </c>
      <c r="Q52" s="68">
        <v>123</v>
      </c>
      <c r="R52" s="68">
        <v>121</v>
      </c>
      <c r="S52" s="68">
        <v>87</v>
      </c>
      <c r="T52" s="68">
        <v>164</v>
      </c>
      <c r="U52" s="69">
        <v>495</v>
      </c>
    </row>
    <row r="53" spans="1:21" ht="12.75" customHeight="1" x14ac:dyDescent="0.4">
      <c r="A53" s="72" t="s">
        <v>36</v>
      </c>
      <c r="B53" s="68">
        <v>789</v>
      </c>
      <c r="C53" s="68">
        <v>1286</v>
      </c>
      <c r="D53" s="68">
        <v>821</v>
      </c>
      <c r="E53" s="68">
        <v>663</v>
      </c>
      <c r="F53" s="69">
        <v>3559</v>
      </c>
      <c r="G53" s="68">
        <v>678</v>
      </c>
      <c r="H53" s="68">
        <v>602</v>
      </c>
      <c r="I53" s="68">
        <v>552</v>
      </c>
      <c r="J53" s="68">
        <v>616</v>
      </c>
      <c r="K53" s="69">
        <v>2448</v>
      </c>
      <c r="L53" s="68">
        <v>618</v>
      </c>
      <c r="M53" s="68">
        <v>587</v>
      </c>
      <c r="N53" s="68">
        <v>603</v>
      </c>
      <c r="O53" s="68">
        <v>573</v>
      </c>
      <c r="P53" s="69">
        <v>2382</v>
      </c>
      <c r="Q53" s="68">
        <v>747</v>
      </c>
      <c r="R53" s="68">
        <v>441</v>
      </c>
      <c r="S53" s="68">
        <v>705</v>
      </c>
      <c r="T53" s="68">
        <v>638</v>
      </c>
      <c r="U53" s="69">
        <v>2530</v>
      </c>
    </row>
    <row r="54" spans="1:21" ht="12.75" customHeight="1" x14ac:dyDescent="0.4">
      <c r="A54" s="72" t="s">
        <v>34</v>
      </c>
      <c r="B54" s="68">
        <v>117</v>
      </c>
      <c r="C54" s="68">
        <v>77</v>
      </c>
      <c r="D54" s="68">
        <v>119</v>
      </c>
      <c r="E54" s="68">
        <v>91</v>
      </c>
      <c r="F54" s="69">
        <v>405</v>
      </c>
      <c r="G54" s="68">
        <v>99</v>
      </c>
      <c r="H54" s="68">
        <v>106</v>
      </c>
      <c r="I54" s="68">
        <v>117</v>
      </c>
      <c r="J54" s="68">
        <v>117</v>
      </c>
      <c r="K54" s="69">
        <v>439</v>
      </c>
      <c r="L54" s="68">
        <v>126</v>
      </c>
      <c r="M54" s="68">
        <v>126</v>
      </c>
      <c r="N54" s="68">
        <v>106</v>
      </c>
      <c r="O54" s="68">
        <v>83</v>
      </c>
      <c r="P54" s="69">
        <v>441</v>
      </c>
      <c r="Q54" s="68">
        <v>162</v>
      </c>
      <c r="R54" s="68">
        <v>124</v>
      </c>
      <c r="S54" s="68">
        <v>90</v>
      </c>
      <c r="T54" s="68">
        <v>82</v>
      </c>
      <c r="U54" s="69">
        <v>458</v>
      </c>
    </row>
    <row r="55" spans="1:21" ht="12.75" customHeight="1" x14ac:dyDescent="0.4">
      <c r="A55" s="72" t="s">
        <v>73</v>
      </c>
      <c r="B55" s="68">
        <v>913</v>
      </c>
      <c r="C55" s="68">
        <v>1157</v>
      </c>
      <c r="D55" s="68">
        <v>886</v>
      </c>
      <c r="E55" s="68">
        <v>751</v>
      </c>
      <c r="F55" s="69">
        <v>3708</v>
      </c>
      <c r="G55" s="68">
        <v>1065</v>
      </c>
      <c r="H55" s="68">
        <v>546</v>
      </c>
      <c r="I55" s="68">
        <v>355</v>
      </c>
      <c r="J55" s="68">
        <v>321</v>
      </c>
      <c r="K55" s="69">
        <v>2287</v>
      </c>
      <c r="L55" s="68">
        <v>442</v>
      </c>
      <c r="M55" s="68">
        <v>324</v>
      </c>
      <c r="N55" s="68">
        <v>247</v>
      </c>
      <c r="O55" s="68">
        <v>296</v>
      </c>
      <c r="P55" s="69">
        <v>1309</v>
      </c>
      <c r="Q55" s="68">
        <v>251</v>
      </c>
      <c r="R55" s="68">
        <v>170</v>
      </c>
      <c r="S55" s="68">
        <v>171</v>
      </c>
      <c r="T55" s="68">
        <v>223</v>
      </c>
      <c r="U55" s="69">
        <v>815</v>
      </c>
    </row>
    <row r="56" spans="1:21" ht="12.75" customHeight="1" x14ac:dyDescent="0.4">
      <c r="A56" s="72" t="s">
        <v>85</v>
      </c>
      <c r="B56" s="68" t="s">
        <v>124</v>
      </c>
      <c r="C56" s="68" t="s">
        <v>124</v>
      </c>
      <c r="D56" s="68" t="s">
        <v>124</v>
      </c>
      <c r="E56" s="68" t="s">
        <v>124</v>
      </c>
      <c r="F56" s="69" t="s">
        <v>124</v>
      </c>
      <c r="G56" s="68" t="s">
        <v>124</v>
      </c>
      <c r="H56" s="68" t="s">
        <v>124</v>
      </c>
      <c r="I56" s="68" t="s">
        <v>124</v>
      </c>
      <c r="J56" s="68" t="s">
        <v>124</v>
      </c>
      <c r="K56" s="69" t="s">
        <v>124</v>
      </c>
      <c r="L56" s="68" t="s">
        <v>124</v>
      </c>
      <c r="M56" s="68" t="s">
        <v>124</v>
      </c>
      <c r="N56" s="68" t="s">
        <v>124</v>
      </c>
      <c r="O56" s="68" t="s">
        <v>124</v>
      </c>
      <c r="P56" s="69" t="s">
        <v>124</v>
      </c>
      <c r="Q56" s="68" t="s">
        <v>124</v>
      </c>
      <c r="R56" s="68" t="s">
        <v>124</v>
      </c>
      <c r="S56" s="68" t="s">
        <v>124</v>
      </c>
      <c r="T56" s="68" t="s">
        <v>124</v>
      </c>
      <c r="U56" s="69" t="s">
        <v>124</v>
      </c>
    </row>
    <row r="57" spans="1:21" ht="15" x14ac:dyDescent="0.4">
      <c r="A57" s="95" t="s">
        <v>18</v>
      </c>
      <c r="B57" s="93">
        <v>8102</v>
      </c>
      <c r="C57" s="93">
        <v>9128</v>
      </c>
      <c r="D57" s="93">
        <v>8754</v>
      </c>
      <c r="E57" s="93">
        <v>8397</v>
      </c>
      <c r="F57" s="96">
        <v>34380</v>
      </c>
      <c r="G57" s="93">
        <v>8564</v>
      </c>
      <c r="H57" s="93">
        <v>7771</v>
      </c>
      <c r="I57" s="93">
        <v>7796</v>
      </c>
      <c r="J57" s="93">
        <v>8146</v>
      </c>
      <c r="K57" s="96">
        <v>32276</v>
      </c>
      <c r="L57" s="93">
        <v>8242</v>
      </c>
      <c r="M57" s="93">
        <v>6961</v>
      </c>
      <c r="N57" s="93">
        <v>7791</v>
      </c>
      <c r="O57" s="93">
        <v>7108</v>
      </c>
      <c r="P57" s="96">
        <v>30102</v>
      </c>
      <c r="Q57" s="93">
        <v>8362</v>
      </c>
      <c r="R57" s="93">
        <v>6883</v>
      </c>
      <c r="S57" s="93">
        <v>9145</v>
      </c>
      <c r="T57" s="93">
        <v>11390</v>
      </c>
      <c r="U57" s="96">
        <v>35780</v>
      </c>
    </row>
    <row r="58" spans="1:21" ht="13.7" x14ac:dyDescent="0.4">
      <c r="A58" s="4"/>
      <c r="B58" s="4"/>
    </row>
    <row r="59" spans="1:21" ht="13.7" x14ac:dyDescent="0.4">
      <c r="A59" s="61" t="s">
        <v>84</v>
      </c>
    </row>
    <row r="60" spans="1:21" ht="13.7" x14ac:dyDescent="0.4">
      <c r="A60" s="62" t="s">
        <v>87</v>
      </c>
      <c r="B60" s="5"/>
    </row>
    <row r="61" spans="1:21" x14ac:dyDescent="0.4">
      <c r="A61" s="62" t="s">
        <v>83</v>
      </c>
    </row>
    <row r="62" spans="1:21" x14ac:dyDescent="0.4">
      <c r="A62" s="62" t="s">
        <v>142</v>
      </c>
    </row>
    <row r="63" spans="1:21" x14ac:dyDescent="0.4">
      <c r="A63" s="62"/>
    </row>
    <row r="64" spans="1:21" ht="13.7" x14ac:dyDescent="0.4">
      <c r="A64" s="60" t="s">
        <v>141</v>
      </c>
    </row>
  </sheetData>
  <phoneticPr fontId="0" type="noConversion"/>
  <hyperlinks>
    <hyperlink ref="A64" location="Title!A1" display="Return to Title and Contents" xr:uid="{00000000-0004-0000-18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22_x000D_&amp;1#&amp;"Calibri"&amp;10&amp;K000000OFFICIAL</oddFooter>
  </headerFooter>
  <tableParts count="2">
    <tablePart r:id="rId2"/>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pageSetUpPr fitToPage="1"/>
  </sheetPr>
  <dimension ref="A1:V64"/>
  <sheetViews>
    <sheetView showGridLines="0" zoomScaleNormal="100" workbookViewId="0"/>
  </sheetViews>
  <sheetFormatPr defaultColWidth="9.1171875" defaultRowHeight="12.7" x14ac:dyDescent="0.4"/>
  <cols>
    <col min="1" max="1" width="34.1171875" style="24" customWidth="1"/>
    <col min="2" max="6" width="10.1171875" style="24" customWidth="1"/>
    <col min="7" max="7" width="9.1171875" style="24"/>
    <col min="8" max="11" width="10.1171875" style="24" customWidth="1"/>
    <col min="12" max="12" width="9.1171875" style="24"/>
    <col min="13" max="16" width="10.1171875" style="24" customWidth="1"/>
    <col min="17" max="17" width="9.1171875" style="24"/>
    <col min="18" max="21" width="10.1171875" style="24" customWidth="1"/>
    <col min="22" max="16384" width="9.1171875" style="24"/>
  </cols>
  <sheetData>
    <row r="1" spans="1:22" s="10" customFormat="1" ht="17.7" x14ac:dyDescent="0.55000000000000004">
      <c r="A1" s="103" t="s">
        <v>88</v>
      </c>
      <c r="G1" s="105"/>
      <c r="Q1" s="105"/>
      <c r="U1" s="105" t="s">
        <v>128</v>
      </c>
    </row>
    <row r="2" spans="1:22" s="10" customFormat="1" ht="17.7" x14ac:dyDescent="0.55000000000000004">
      <c r="G2" s="105"/>
      <c r="Q2" s="105"/>
      <c r="U2" s="105" t="s">
        <v>152</v>
      </c>
    </row>
    <row r="3" spans="1:22" s="10" customFormat="1" ht="20.350000000000001" x14ac:dyDescent="0.55000000000000004">
      <c r="A3" s="104" t="s">
        <v>150</v>
      </c>
      <c r="B3" s="104"/>
      <c r="C3" s="104"/>
      <c r="D3" s="104"/>
      <c r="E3" s="104"/>
      <c r="F3" s="104"/>
      <c r="G3" s="104"/>
      <c r="H3" s="104"/>
      <c r="I3" s="104"/>
      <c r="J3" s="104"/>
      <c r="K3" s="104"/>
      <c r="L3" s="104"/>
      <c r="M3" s="104"/>
      <c r="N3" s="104"/>
      <c r="O3" s="104"/>
      <c r="P3" s="104"/>
      <c r="Q3" s="104"/>
      <c r="R3" s="104"/>
      <c r="S3" s="104"/>
      <c r="T3" s="104"/>
      <c r="U3" s="104"/>
      <c r="V3" s="104"/>
    </row>
    <row r="4" spans="1:22" ht="16.350000000000001" x14ac:dyDescent="0.5">
      <c r="A4" s="107" t="s">
        <v>90</v>
      </c>
    </row>
    <row r="5" spans="1:22" ht="12.75" customHeight="1" x14ac:dyDescent="0.4">
      <c r="C5" s="43"/>
      <c r="D5" s="43"/>
      <c r="E5" s="43"/>
      <c r="F5" s="43"/>
      <c r="G5" s="43"/>
      <c r="H5" s="41"/>
      <c r="I5" s="49"/>
      <c r="J5" s="49"/>
      <c r="K5" s="49"/>
      <c r="L5" s="49"/>
      <c r="M5" s="49"/>
      <c r="N5" s="49"/>
      <c r="O5" s="49"/>
      <c r="P5" s="49"/>
      <c r="Q5" s="49"/>
      <c r="R5" s="49"/>
      <c r="S5" s="49"/>
      <c r="T5" s="49"/>
      <c r="U5" s="49"/>
      <c r="V5" s="49"/>
    </row>
    <row r="6" spans="1:22" x14ac:dyDescent="0.4">
      <c r="A6" s="85" t="s">
        <v>29</v>
      </c>
      <c r="B6" s="63" t="s">
        <v>110</v>
      </c>
      <c r="C6" s="63" t="s">
        <v>111</v>
      </c>
      <c r="D6" s="63" t="s">
        <v>112</v>
      </c>
      <c r="E6" s="63" t="s">
        <v>113</v>
      </c>
      <c r="F6" s="63" t="s">
        <v>114</v>
      </c>
      <c r="G6" s="64" t="s">
        <v>115</v>
      </c>
      <c r="H6" s="64" t="s">
        <v>116</v>
      </c>
      <c r="I6" s="64" t="s">
        <v>117</v>
      </c>
      <c r="J6" s="64" t="s">
        <v>118</v>
      </c>
      <c r="K6" s="63" t="s">
        <v>145</v>
      </c>
      <c r="L6" s="64" t="s">
        <v>120</v>
      </c>
      <c r="M6" s="64" t="s">
        <v>121</v>
      </c>
      <c r="N6" s="64" t="s">
        <v>122</v>
      </c>
      <c r="O6" s="64" t="s">
        <v>123</v>
      </c>
      <c r="P6" s="63" t="s">
        <v>146</v>
      </c>
      <c r="Q6" s="64" t="s">
        <v>125</v>
      </c>
      <c r="R6" s="64" t="s">
        <v>126</v>
      </c>
      <c r="S6" s="64" t="s">
        <v>127</v>
      </c>
      <c r="T6" s="64" t="s">
        <v>128</v>
      </c>
      <c r="U6" s="63" t="s">
        <v>147</v>
      </c>
    </row>
    <row r="7" spans="1:22" ht="20.100000000000001" customHeight="1" x14ac:dyDescent="0.45">
      <c r="A7" s="89" t="s">
        <v>31</v>
      </c>
      <c r="B7" s="40"/>
      <c r="C7" s="40"/>
      <c r="D7" s="40"/>
      <c r="E7" s="40"/>
      <c r="F7" s="40"/>
      <c r="G7" s="62"/>
      <c r="H7" s="62"/>
      <c r="I7" s="62"/>
      <c r="J7" s="62"/>
      <c r="K7" s="62"/>
      <c r="L7" s="62"/>
      <c r="M7" s="62"/>
      <c r="N7" s="62"/>
      <c r="O7" s="62"/>
      <c r="P7" s="62"/>
      <c r="Q7" s="62"/>
      <c r="R7" s="62"/>
      <c r="S7" s="62"/>
      <c r="T7" s="62"/>
      <c r="U7" s="62"/>
    </row>
    <row r="8" spans="1:22" ht="12.75" customHeight="1" x14ac:dyDescent="0.4">
      <c r="A8" s="72" t="s">
        <v>21</v>
      </c>
      <c r="B8" s="68">
        <v>95</v>
      </c>
      <c r="C8" s="68">
        <v>95</v>
      </c>
      <c r="D8" s="68">
        <v>84</v>
      </c>
      <c r="E8" s="68">
        <v>90</v>
      </c>
      <c r="F8" s="69">
        <v>364</v>
      </c>
      <c r="G8" s="68">
        <v>73</v>
      </c>
      <c r="H8" s="68">
        <v>76</v>
      </c>
      <c r="I8" s="68">
        <v>92</v>
      </c>
      <c r="J8" s="68">
        <v>111</v>
      </c>
      <c r="K8" s="69">
        <v>352</v>
      </c>
      <c r="L8" s="68">
        <v>109</v>
      </c>
      <c r="M8" s="68">
        <v>105</v>
      </c>
      <c r="N8" s="68">
        <v>129</v>
      </c>
      <c r="O8" s="68">
        <v>155</v>
      </c>
      <c r="P8" s="69">
        <v>499</v>
      </c>
      <c r="Q8" s="68">
        <v>99</v>
      </c>
      <c r="R8" s="68">
        <v>60</v>
      </c>
      <c r="S8" s="68">
        <v>53</v>
      </c>
      <c r="T8" s="68">
        <v>64</v>
      </c>
      <c r="U8" s="69">
        <v>275</v>
      </c>
    </row>
    <row r="9" spans="1:22" ht="12.75" customHeight="1" x14ac:dyDescent="0.4">
      <c r="A9" s="72" t="s">
        <v>22</v>
      </c>
      <c r="B9" s="68">
        <v>5</v>
      </c>
      <c r="C9" s="68">
        <v>8</v>
      </c>
      <c r="D9" s="68">
        <v>7</v>
      </c>
      <c r="E9" s="68">
        <v>8</v>
      </c>
      <c r="F9" s="69">
        <v>28</v>
      </c>
      <c r="G9" s="68">
        <v>10</v>
      </c>
      <c r="H9" s="68">
        <v>9</v>
      </c>
      <c r="I9" s="68">
        <v>7</v>
      </c>
      <c r="J9" s="68">
        <v>9</v>
      </c>
      <c r="K9" s="69">
        <v>35</v>
      </c>
      <c r="L9" s="68">
        <v>9</v>
      </c>
      <c r="M9" s="68">
        <v>12</v>
      </c>
      <c r="N9" s="68">
        <v>8</v>
      </c>
      <c r="O9" s="68">
        <v>8</v>
      </c>
      <c r="P9" s="69">
        <v>36</v>
      </c>
      <c r="Q9" s="68">
        <v>7</v>
      </c>
      <c r="R9" s="68">
        <v>13</v>
      </c>
      <c r="S9" s="68">
        <v>10</v>
      </c>
      <c r="T9" s="68">
        <v>8</v>
      </c>
      <c r="U9" s="69">
        <v>37</v>
      </c>
    </row>
    <row r="10" spans="1:22" ht="12.75" customHeight="1" x14ac:dyDescent="0.4">
      <c r="A10" s="72" t="s">
        <v>23</v>
      </c>
      <c r="B10" s="68">
        <v>149</v>
      </c>
      <c r="C10" s="68">
        <v>157</v>
      </c>
      <c r="D10" s="68">
        <v>152</v>
      </c>
      <c r="E10" s="68">
        <v>160</v>
      </c>
      <c r="F10" s="69">
        <v>618</v>
      </c>
      <c r="G10" s="68">
        <v>157</v>
      </c>
      <c r="H10" s="68">
        <v>160</v>
      </c>
      <c r="I10" s="68">
        <v>187</v>
      </c>
      <c r="J10" s="68">
        <v>202</v>
      </c>
      <c r="K10" s="69">
        <v>706</v>
      </c>
      <c r="L10" s="68">
        <v>199</v>
      </c>
      <c r="M10" s="68">
        <v>231</v>
      </c>
      <c r="N10" s="68">
        <v>193</v>
      </c>
      <c r="O10" s="68">
        <v>172</v>
      </c>
      <c r="P10" s="69">
        <v>795</v>
      </c>
      <c r="Q10" s="68">
        <v>158</v>
      </c>
      <c r="R10" s="68">
        <v>85</v>
      </c>
      <c r="S10" s="68">
        <v>153</v>
      </c>
      <c r="T10" s="68">
        <v>187</v>
      </c>
      <c r="U10" s="69">
        <v>583</v>
      </c>
    </row>
    <row r="11" spans="1:22" ht="12.75" customHeight="1" x14ac:dyDescent="0.4">
      <c r="A11" s="72" t="s">
        <v>24</v>
      </c>
      <c r="B11" s="68">
        <v>1</v>
      </c>
      <c r="C11" s="68">
        <v>2</v>
      </c>
      <c r="D11" s="68">
        <v>32</v>
      </c>
      <c r="E11" s="68">
        <v>1</v>
      </c>
      <c r="F11" s="69">
        <v>36</v>
      </c>
      <c r="G11" s="68">
        <v>11</v>
      </c>
      <c r="H11" s="68">
        <v>18</v>
      </c>
      <c r="I11" s="68">
        <v>16</v>
      </c>
      <c r="J11" s="68">
        <v>12</v>
      </c>
      <c r="K11" s="69">
        <v>56</v>
      </c>
      <c r="L11" s="68">
        <v>55</v>
      </c>
      <c r="M11" s="68">
        <v>4</v>
      </c>
      <c r="N11" s="68">
        <v>40</v>
      </c>
      <c r="O11" s="68">
        <v>13</v>
      </c>
      <c r="P11" s="69">
        <v>113</v>
      </c>
      <c r="Q11" s="68">
        <v>10</v>
      </c>
      <c r="R11" s="68">
        <v>14</v>
      </c>
      <c r="S11" s="68">
        <v>12</v>
      </c>
      <c r="T11" s="68">
        <v>31</v>
      </c>
      <c r="U11" s="69">
        <v>67</v>
      </c>
    </row>
    <row r="12" spans="1:22" ht="12.75" customHeight="1" x14ac:dyDescent="0.4">
      <c r="A12" s="72" t="s">
        <v>25</v>
      </c>
      <c r="B12" s="68">
        <v>1</v>
      </c>
      <c r="C12" s="68">
        <v>1</v>
      </c>
      <c r="D12" s="68">
        <v>1</v>
      </c>
      <c r="E12" s="68">
        <v>4</v>
      </c>
      <c r="F12" s="69">
        <v>6</v>
      </c>
      <c r="G12" s="68">
        <v>1</v>
      </c>
      <c r="H12" s="68">
        <v>1</v>
      </c>
      <c r="I12" s="68">
        <v>0</v>
      </c>
      <c r="J12" s="68">
        <v>1</v>
      </c>
      <c r="K12" s="69">
        <v>3</v>
      </c>
      <c r="L12" s="68">
        <v>1</v>
      </c>
      <c r="M12" s="68">
        <v>1</v>
      </c>
      <c r="N12" s="68">
        <v>2</v>
      </c>
      <c r="O12" s="68">
        <v>1</v>
      </c>
      <c r="P12" s="69">
        <v>4</v>
      </c>
      <c r="Q12" s="68">
        <v>1</v>
      </c>
      <c r="R12" s="68">
        <v>0</v>
      </c>
      <c r="S12" s="68">
        <v>1</v>
      </c>
      <c r="T12" s="68">
        <v>1</v>
      </c>
      <c r="U12" s="69">
        <v>3</v>
      </c>
    </row>
    <row r="13" spans="1:22" ht="12.75" customHeight="1" x14ac:dyDescent="0.4">
      <c r="A13" s="72" t="s">
        <v>26</v>
      </c>
      <c r="B13" s="68">
        <v>797</v>
      </c>
      <c r="C13" s="68">
        <v>270</v>
      </c>
      <c r="D13" s="68">
        <v>74</v>
      </c>
      <c r="E13" s="68">
        <v>91</v>
      </c>
      <c r="F13" s="69">
        <v>1233</v>
      </c>
      <c r="G13" s="68">
        <v>76</v>
      </c>
      <c r="H13" s="68">
        <v>108</v>
      </c>
      <c r="I13" s="68">
        <v>76</v>
      </c>
      <c r="J13" s="68">
        <v>88</v>
      </c>
      <c r="K13" s="69">
        <v>347</v>
      </c>
      <c r="L13" s="68">
        <v>71</v>
      </c>
      <c r="M13" s="68">
        <v>72</v>
      </c>
      <c r="N13" s="68">
        <v>74</v>
      </c>
      <c r="O13" s="68">
        <v>74</v>
      </c>
      <c r="P13" s="69">
        <v>290</v>
      </c>
      <c r="Q13" s="68">
        <v>45</v>
      </c>
      <c r="R13" s="68">
        <v>49</v>
      </c>
      <c r="S13" s="68">
        <v>43</v>
      </c>
      <c r="T13" s="68">
        <v>50</v>
      </c>
      <c r="U13" s="69">
        <v>186</v>
      </c>
    </row>
    <row r="14" spans="1:22" ht="12.75" customHeight="1" x14ac:dyDescent="0.4">
      <c r="A14" s="72" t="s">
        <v>27</v>
      </c>
      <c r="B14" s="68">
        <v>45</v>
      </c>
      <c r="C14" s="68">
        <v>56</v>
      </c>
      <c r="D14" s="68">
        <v>57</v>
      </c>
      <c r="E14" s="68">
        <v>74</v>
      </c>
      <c r="F14" s="69">
        <v>232</v>
      </c>
      <c r="G14" s="68">
        <v>36</v>
      </c>
      <c r="H14" s="68">
        <v>88</v>
      </c>
      <c r="I14" s="68">
        <v>77</v>
      </c>
      <c r="J14" s="68">
        <v>66</v>
      </c>
      <c r="K14" s="69">
        <v>267</v>
      </c>
      <c r="L14" s="68">
        <v>40</v>
      </c>
      <c r="M14" s="68">
        <v>49</v>
      </c>
      <c r="N14" s="68">
        <v>52</v>
      </c>
      <c r="O14" s="68">
        <v>76</v>
      </c>
      <c r="P14" s="69">
        <v>216</v>
      </c>
      <c r="Q14" s="68">
        <v>73</v>
      </c>
      <c r="R14" s="68">
        <v>34</v>
      </c>
      <c r="S14" s="68">
        <v>30</v>
      </c>
      <c r="T14" s="68">
        <v>25</v>
      </c>
      <c r="U14" s="69">
        <v>162</v>
      </c>
    </row>
    <row r="15" spans="1:22" ht="12.75" customHeight="1" x14ac:dyDescent="0.4">
      <c r="A15" s="72" t="s">
        <v>28</v>
      </c>
      <c r="B15" s="68">
        <v>274</v>
      </c>
      <c r="C15" s="68">
        <v>278</v>
      </c>
      <c r="D15" s="68">
        <v>285</v>
      </c>
      <c r="E15" s="68">
        <v>288</v>
      </c>
      <c r="F15" s="69">
        <v>1126</v>
      </c>
      <c r="G15" s="68">
        <v>265</v>
      </c>
      <c r="H15" s="68">
        <v>264</v>
      </c>
      <c r="I15" s="68">
        <v>261</v>
      </c>
      <c r="J15" s="68">
        <v>278</v>
      </c>
      <c r="K15" s="69">
        <v>1068</v>
      </c>
      <c r="L15" s="68">
        <v>251</v>
      </c>
      <c r="M15" s="68">
        <v>251</v>
      </c>
      <c r="N15" s="68">
        <v>340</v>
      </c>
      <c r="O15" s="68">
        <v>299</v>
      </c>
      <c r="P15" s="69">
        <v>1141</v>
      </c>
      <c r="Q15" s="68">
        <v>234</v>
      </c>
      <c r="R15" s="68">
        <v>131</v>
      </c>
      <c r="S15" s="68">
        <v>211</v>
      </c>
      <c r="T15" s="68">
        <v>237</v>
      </c>
      <c r="U15" s="69">
        <v>814</v>
      </c>
    </row>
    <row r="16" spans="1:22" ht="12.75" customHeight="1" x14ac:dyDescent="0.4">
      <c r="A16" s="72" t="s">
        <v>1</v>
      </c>
      <c r="B16" s="68">
        <v>253</v>
      </c>
      <c r="C16" s="68">
        <v>279</v>
      </c>
      <c r="D16" s="68">
        <v>168</v>
      </c>
      <c r="E16" s="68">
        <v>294</v>
      </c>
      <c r="F16" s="69">
        <v>994</v>
      </c>
      <c r="G16" s="68">
        <v>229</v>
      </c>
      <c r="H16" s="68">
        <v>295</v>
      </c>
      <c r="I16" s="68">
        <v>224</v>
      </c>
      <c r="J16" s="68">
        <v>340</v>
      </c>
      <c r="K16" s="69">
        <v>1090</v>
      </c>
      <c r="L16" s="68">
        <v>203</v>
      </c>
      <c r="M16" s="68">
        <v>446</v>
      </c>
      <c r="N16" s="68">
        <v>505</v>
      </c>
      <c r="O16" s="68">
        <v>813</v>
      </c>
      <c r="P16" s="69">
        <v>1968</v>
      </c>
      <c r="Q16" s="68">
        <v>253</v>
      </c>
      <c r="R16" s="68">
        <v>122</v>
      </c>
      <c r="S16" s="68">
        <v>183</v>
      </c>
      <c r="T16" s="68">
        <v>257</v>
      </c>
      <c r="U16" s="69">
        <v>815</v>
      </c>
    </row>
    <row r="17" spans="1:22" ht="12.75" customHeight="1" x14ac:dyDescent="0.4">
      <c r="A17" s="72" t="s">
        <v>0</v>
      </c>
      <c r="B17" s="68">
        <v>1102</v>
      </c>
      <c r="C17" s="68">
        <v>1134</v>
      </c>
      <c r="D17" s="68">
        <v>1678</v>
      </c>
      <c r="E17" s="68">
        <v>1845</v>
      </c>
      <c r="F17" s="69">
        <v>5760</v>
      </c>
      <c r="G17" s="68">
        <v>1305</v>
      </c>
      <c r="H17" s="68">
        <v>1454</v>
      </c>
      <c r="I17" s="68">
        <v>1581</v>
      </c>
      <c r="J17" s="68">
        <v>1654</v>
      </c>
      <c r="K17" s="69">
        <v>5995</v>
      </c>
      <c r="L17" s="68">
        <v>1603</v>
      </c>
      <c r="M17" s="68">
        <v>1845</v>
      </c>
      <c r="N17" s="68">
        <v>1781</v>
      </c>
      <c r="O17" s="68">
        <v>2019</v>
      </c>
      <c r="P17" s="69">
        <v>7247</v>
      </c>
      <c r="Q17" s="68">
        <v>1782</v>
      </c>
      <c r="R17" s="68">
        <v>1751</v>
      </c>
      <c r="S17" s="68">
        <v>2111</v>
      </c>
      <c r="T17" s="68">
        <v>2231</v>
      </c>
      <c r="U17" s="69">
        <v>7875</v>
      </c>
    </row>
    <row r="18" spans="1:22" ht="15" x14ac:dyDescent="0.4">
      <c r="A18" s="94" t="s">
        <v>17</v>
      </c>
      <c r="B18" s="74">
        <v>2722</v>
      </c>
      <c r="C18" s="74">
        <v>2280</v>
      </c>
      <c r="D18" s="74">
        <v>2539</v>
      </c>
      <c r="E18" s="74">
        <v>2855</v>
      </c>
      <c r="F18" s="75">
        <v>10396</v>
      </c>
      <c r="G18" s="74">
        <v>2163</v>
      </c>
      <c r="H18" s="74">
        <v>2473</v>
      </c>
      <c r="I18" s="74">
        <v>2521</v>
      </c>
      <c r="J18" s="74">
        <v>2760</v>
      </c>
      <c r="K18" s="75">
        <v>9919</v>
      </c>
      <c r="L18" s="74">
        <v>2539</v>
      </c>
      <c r="M18" s="74">
        <v>3016</v>
      </c>
      <c r="N18" s="74">
        <v>3122</v>
      </c>
      <c r="O18" s="74">
        <v>3632</v>
      </c>
      <c r="P18" s="75">
        <v>12309</v>
      </c>
      <c r="Q18" s="74">
        <v>2662</v>
      </c>
      <c r="R18" s="74">
        <v>2259</v>
      </c>
      <c r="S18" s="74">
        <v>2807</v>
      </c>
      <c r="T18" s="74">
        <v>3091</v>
      </c>
      <c r="U18" s="75">
        <v>10818</v>
      </c>
    </row>
    <row r="19" spans="1:22" ht="12.75" customHeight="1" x14ac:dyDescent="0.4">
      <c r="A19" s="23"/>
      <c r="B19" s="40"/>
      <c r="C19" s="40"/>
      <c r="D19" s="40"/>
      <c r="E19" s="40"/>
      <c r="F19" s="40"/>
      <c r="G19" s="40"/>
      <c r="H19" s="40"/>
      <c r="I19" s="40"/>
      <c r="J19" s="40"/>
      <c r="K19" s="40"/>
      <c r="L19" s="40"/>
      <c r="M19" s="40"/>
      <c r="N19" s="40"/>
      <c r="O19" s="40"/>
      <c r="P19" s="40"/>
      <c r="Q19" s="40"/>
      <c r="R19" s="40"/>
      <c r="S19" s="40"/>
      <c r="T19" s="40"/>
      <c r="U19" s="40"/>
    </row>
    <row r="20" spans="1:22" ht="20.100000000000001" customHeight="1" x14ac:dyDescent="0.45">
      <c r="A20" s="89" t="s">
        <v>30</v>
      </c>
      <c r="B20" s="40"/>
      <c r="C20" s="40"/>
      <c r="D20" s="40"/>
      <c r="E20" s="40"/>
      <c r="F20" s="40"/>
      <c r="G20" s="40"/>
      <c r="H20" s="40"/>
      <c r="I20" s="40"/>
      <c r="J20" s="40"/>
      <c r="K20" s="40"/>
      <c r="L20" s="40"/>
      <c r="M20" s="40"/>
      <c r="N20" s="40"/>
      <c r="O20" s="40"/>
      <c r="P20" s="40"/>
      <c r="Q20" s="40"/>
      <c r="R20" s="40"/>
      <c r="S20" s="40"/>
      <c r="T20" s="40"/>
      <c r="U20" s="40"/>
    </row>
    <row r="21" spans="1:22" ht="12.75" customHeight="1" x14ac:dyDescent="0.4">
      <c r="A21" s="86" t="s">
        <v>21</v>
      </c>
      <c r="B21" s="68">
        <v>123</v>
      </c>
      <c r="C21" s="68">
        <v>138</v>
      </c>
      <c r="D21" s="68">
        <v>120</v>
      </c>
      <c r="E21" s="68">
        <v>105</v>
      </c>
      <c r="F21" s="69">
        <v>486</v>
      </c>
      <c r="G21" s="68">
        <v>116</v>
      </c>
      <c r="H21" s="68">
        <v>143</v>
      </c>
      <c r="I21" s="68">
        <v>138</v>
      </c>
      <c r="J21" s="68">
        <v>156</v>
      </c>
      <c r="K21" s="69">
        <v>553</v>
      </c>
      <c r="L21" s="68">
        <v>146</v>
      </c>
      <c r="M21" s="68">
        <v>124</v>
      </c>
      <c r="N21" s="68">
        <v>135</v>
      </c>
      <c r="O21" s="68">
        <v>145</v>
      </c>
      <c r="P21" s="69">
        <v>550</v>
      </c>
      <c r="Q21" s="68">
        <v>117</v>
      </c>
      <c r="R21" s="68">
        <v>112</v>
      </c>
      <c r="S21" s="68">
        <v>103</v>
      </c>
      <c r="T21" s="68">
        <v>126</v>
      </c>
      <c r="U21" s="69">
        <v>458</v>
      </c>
    </row>
    <row r="22" spans="1:22" ht="12.75" customHeight="1" x14ac:dyDescent="0.4">
      <c r="A22" s="86" t="s">
        <v>22</v>
      </c>
      <c r="B22" s="68">
        <v>9</v>
      </c>
      <c r="C22" s="68">
        <v>2</v>
      </c>
      <c r="D22" s="68">
        <v>3</v>
      </c>
      <c r="E22" s="68">
        <v>23</v>
      </c>
      <c r="F22" s="69">
        <v>36</v>
      </c>
      <c r="G22" s="68">
        <v>3</v>
      </c>
      <c r="H22" s="68">
        <v>3</v>
      </c>
      <c r="I22" s="68">
        <v>5</v>
      </c>
      <c r="J22" s="68">
        <v>6</v>
      </c>
      <c r="K22" s="69">
        <v>17</v>
      </c>
      <c r="L22" s="68">
        <v>3</v>
      </c>
      <c r="M22" s="68">
        <v>5</v>
      </c>
      <c r="N22" s="68">
        <v>2</v>
      </c>
      <c r="O22" s="68">
        <v>2</v>
      </c>
      <c r="P22" s="69">
        <v>12</v>
      </c>
      <c r="Q22" s="68">
        <v>2</v>
      </c>
      <c r="R22" s="68">
        <v>2</v>
      </c>
      <c r="S22" s="68">
        <v>9</v>
      </c>
      <c r="T22" s="68">
        <v>3</v>
      </c>
      <c r="U22" s="69">
        <v>15</v>
      </c>
    </row>
    <row r="23" spans="1:22" ht="12.75" customHeight="1" x14ac:dyDescent="0.4">
      <c r="A23" s="86" t="s">
        <v>23</v>
      </c>
      <c r="B23" s="68">
        <v>36</v>
      </c>
      <c r="C23" s="68">
        <v>27</v>
      </c>
      <c r="D23" s="68">
        <v>37</v>
      </c>
      <c r="E23" s="68">
        <v>32</v>
      </c>
      <c r="F23" s="69">
        <v>131</v>
      </c>
      <c r="G23" s="68">
        <v>23</v>
      </c>
      <c r="H23" s="68">
        <v>20</v>
      </c>
      <c r="I23" s="68">
        <v>28</v>
      </c>
      <c r="J23" s="68">
        <v>17</v>
      </c>
      <c r="K23" s="69">
        <v>88</v>
      </c>
      <c r="L23" s="68">
        <v>15</v>
      </c>
      <c r="M23" s="68">
        <v>22</v>
      </c>
      <c r="N23" s="68">
        <v>31</v>
      </c>
      <c r="O23" s="68">
        <v>24</v>
      </c>
      <c r="P23" s="69">
        <v>92</v>
      </c>
      <c r="Q23" s="68">
        <v>14</v>
      </c>
      <c r="R23" s="68">
        <v>14</v>
      </c>
      <c r="S23" s="68">
        <v>17</v>
      </c>
      <c r="T23" s="68">
        <v>33</v>
      </c>
      <c r="U23" s="69">
        <v>79</v>
      </c>
    </row>
    <row r="24" spans="1:22" ht="12.75" customHeight="1" x14ac:dyDescent="0.4">
      <c r="A24" s="86" t="s">
        <v>24</v>
      </c>
      <c r="B24" s="68">
        <v>806</v>
      </c>
      <c r="C24" s="68">
        <v>703</v>
      </c>
      <c r="D24" s="68">
        <v>714</v>
      </c>
      <c r="E24" s="68">
        <v>815</v>
      </c>
      <c r="F24" s="69">
        <v>3038</v>
      </c>
      <c r="G24" s="68">
        <v>811</v>
      </c>
      <c r="H24" s="68">
        <v>945</v>
      </c>
      <c r="I24" s="68">
        <v>957</v>
      </c>
      <c r="J24" s="68">
        <v>844</v>
      </c>
      <c r="K24" s="69">
        <v>3557</v>
      </c>
      <c r="L24" s="68">
        <v>944</v>
      </c>
      <c r="M24" s="68">
        <v>976</v>
      </c>
      <c r="N24" s="68">
        <v>1048</v>
      </c>
      <c r="O24" s="68">
        <v>340</v>
      </c>
      <c r="P24" s="69">
        <v>3308</v>
      </c>
      <c r="Q24" s="68">
        <v>44</v>
      </c>
      <c r="R24" s="68">
        <v>39</v>
      </c>
      <c r="S24" s="68">
        <v>466</v>
      </c>
      <c r="T24" s="68">
        <v>699</v>
      </c>
      <c r="U24" s="69">
        <v>1248</v>
      </c>
    </row>
    <row r="25" spans="1:22" ht="12.75" customHeight="1" x14ac:dyDescent="0.4">
      <c r="A25" s="72" t="s">
        <v>25</v>
      </c>
      <c r="B25" s="68">
        <v>0</v>
      </c>
      <c r="C25" s="68">
        <v>2</v>
      </c>
      <c r="D25" s="68">
        <v>2</v>
      </c>
      <c r="E25" s="68">
        <v>1</v>
      </c>
      <c r="F25" s="69">
        <v>5</v>
      </c>
      <c r="G25" s="68">
        <v>2</v>
      </c>
      <c r="H25" s="68">
        <v>1</v>
      </c>
      <c r="I25" s="68">
        <v>0</v>
      </c>
      <c r="J25" s="68">
        <v>1</v>
      </c>
      <c r="K25" s="69">
        <v>4</v>
      </c>
      <c r="L25" s="68">
        <v>1</v>
      </c>
      <c r="M25" s="68">
        <v>3</v>
      </c>
      <c r="N25" s="68">
        <v>1</v>
      </c>
      <c r="O25" s="68">
        <v>14</v>
      </c>
      <c r="P25" s="69">
        <v>19</v>
      </c>
      <c r="Q25" s="68">
        <v>0</v>
      </c>
      <c r="R25" s="68">
        <v>1</v>
      </c>
      <c r="S25" s="68">
        <v>0</v>
      </c>
      <c r="T25" s="68">
        <v>2</v>
      </c>
      <c r="U25" s="69">
        <v>4</v>
      </c>
    </row>
    <row r="26" spans="1:22" ht="12.75" customHeight="1" x14ac:dyDescent="0.4">
      <c r="A26" s="86" t="s">
        <v>26</v>
      </c>
      <c r="B26" s="68">
        <v>17</v>
      </c>
      <c r="C26" s="68">
        <v>16</v>
      </c>
      <c r="D26" s="68">
        <v>22</v>
      </c>
      <c r="E26" s="68">
        <v>21</v>
      </c>
      <c r="F26" s="69">
        <v>75</v>
      </c>
      <c r="G26" s="68">
        <v>21</v>
      </c>
      <c r="H26" s="68">
        <v>25</v>
      </c>
      <c r="I26" s="68">
        <v>33</v>
      </c>
      <c r="J26" s="68">
        <v>31</v>
      </c>
      <c r="K26" s="69">
        <v>110</v>
      </c>
      <c r="L26" s="68">
        <v>63</v>
      </c>
      <c r="M26" s="68">
        <v>65</v>
      </c>
      <c r="N26" s="68">
        <v>29</v>
      </c>
      <c r="O26" s="68">
        <v>32</v>
      </c>
      <c r="P26" s="69">
        <v>189</v>
      </c>
      <c r="Q26" s="68">
        <v>41</v>
      </c>
      <c r="R26" s="68">
        <v>27</v>
      </c>
      <c r="S26" s="68">
        <v>35</v>
      </c>
      <c r="T26" s="68">
        <v>50</v>
      </c>
      <c r="U26" s="69">
        <v>154</v>
      </c>
    </row>
    <row r="27" spans="1:22" ht="12.75" customHeight="1" x14ac:dyDescent="0.4">
      <c r="A27" s="86" t="s">
        <v>27</v>
      </c>
      <c r="B27" s="68">
        <v>38</v>
      </c>
      <c r="C27" s="68">
        <v>106</v>
      </c>
      <c r="D27" s="68">
        <v>44</v>
      </c>
      <c r="E27" s="68">
        <v>34</v>
      </c>
      <c r="F27" s="69">
        <v>222</v>
      </c>
      <c r="G27" s="68">
        <v>43</v>
      </c>
      <c r="H27" s="68">
        <v>49</v>
      </c>
      <c r="I27" s="68">
        <v>42</v>
      </c>
      <c r="J27" s="68">
        <v>61</v>
      </c>
      <c r="K27" s="69">
        <v>196</v>
      </c>
      <c r="L27" s="68">
        <v>29</v>
      </c>
      <c r="M27" s="68">
        <v>38</v>
      </c>
      <c r="N27" s="68">
        <v>29</v>
      </c>
      <c r="O27" s="68">
        <v>44</v>
      </c>
      <c r="P27" s="69">
        <v>141</v>
      </c>
      <c r="Q27" s="68">
        <v>35</v>
      </c>
      <c r="R27" s="68">
        <v>31</v>
      </c>
      <c r="S27" s="68">
        <v>45</v>
      </c>
      <c r="T27" s="68">
        <v>40</v>
      </c>
      <c r="U27" s="69">
        <v>151</v>
      </c>
    </row>
    <row r="28" spans="1:22" ht="12.75" customHeight="1" x14ac:dyDescent="0.4">
      <c r="A28" s="72" t="s">
        <v>28</v>
      </c>
      <c r="B28" s="68">
        <v>75</v>
      </c>
      <c r="C28" s="68">
        <v>63</v>
      </c>
      <c r="D28" s="68">
        <v>81</v>
      </c>
      <c r="E28" s="68">
        <v>118</v>
      </c>
      <c r="F28" s="69">
        <v>338</v>
      </c>
      <c r="G28" s="68">
        <v>127</v>
      </c>
      <c r="H28" s="68">
        <v>714</v>
      </c>
      <c r="I28" s="68">
        <v>810</v>
      </c>
      <c r="J28" s="68">
        <v>256</v>
      </c>
      <c r="K28" s="69">
        <v>1906</v>
      </c>
      <c r="L28" s="68">
        <v>110</v>
      </c>
      <c r="M28" s="68">
        <v>147</v>
      </c>
      <c r="N28" s="68">
        <v>744</v>
      </c>
      <c r="O28" s="68">
        <v>125</v>
      </c>
      <c r="P28" s="69">
        <v>1127</v>
      </c>
      <c r="Q28" s="68">
        <v>337</v>
      </c>
      <c r="R28" s="68">
        <v>128</v>
      </c>
      <c r="S28" s="68">
        <v>151</v>
      </c>
      <c r="T28" s="68">
        <v>488</v>
      </c>
      <c r="U28" s="69">
        <v>1105</v>
      </c>
    </row>
    <row r="29" spans="1:22" ht="12.75" customHeight="1" x14ac:dyDescent="0.4">
      <c r="A29" s="86" t="s">
        <v>1</v>
      </c>
      <c r="B29" s="68">
        <v>224</v>
      </c>
      <c r="C29" s="68">
        <v>369</v>
      </c>
      <c r="D29" s="68">
        <v>342</v>
      </c>
      <c r="E29" s="68">
        <v>555</v>
      </c>
      <c r="F29" s="69">
        <v>1490</v>
      </c>
      <c r="G29" s="68">
        <v>339</v>
      </c>
      <c r="H29" s="68">
        <v>481</v>
      </c>
      <c r="I29" s="68">
        <v>411</v>
      </c>
      <c r="J29" s="68">
        <v>340</v>
      </c>
      <c r="K29" s="69">
        <v>1572</v>
      </c>
      <c r="L29" s="68">
        <v>345</v>
      </c>
      <c r="M29" s="68">
        <v>429</v>
      </c>
      <c r="N29" s="68">
        <v>472</v>
      </c>
      <c r="O29" s="68">
        <v>372</v>
      </c>
      <c r="P29" s="69">
        <v>1618</v>
      </c>
      <c r="Q29" s="68">
        <v>287</v>
      </c>
      <c r="R29" s="68">
        <v>199</v>
      </c>
      <c r="S29" s="68">
        <v>338</v>
      </c>
      <c r="T29" s="68">
        <v>473</v>
      </c>
      <c r="U29" s="69">
        <v>1296</v>
      </c>
    </row>
    <row r="30" spans="1:22" ht="12.75" customHeight="1" x14ac:dyDescent="0.4">
      <c r="A30" s="86" t="s">
        <v>0</v>
      </c>
      <c r="B30" s="68">
        <v>1349</v>
      </c>
      <c r="C30" s="68">
        <v>1395</v>
      </c>
      <c r="D30" s="68">
        <v>1417</v>
      </c>
      <c r="E30" s="68">
        <v>1461</v>
      </c>
      <c r="F30" s="69">
        <v>5622</v>
      </c>
      <c r="G30" s="68">
        <v>1319</v>
      </c>
      <c r="H30" s="68">
        <v>1365</v>
      </c>
      <c r="I30" s="68">
        <v>1403</v>
      </c>
      <c r="J30" s="68">
        <v>1556</v>
      </c>
      <c r="K30" s="69">
        <v>5644</v>
      </c>
      <c r="L30" s="68">
        <v>1366</v>
      </c>
      <c r="M30" s="68">
        <v>1415</v>
      </c>
      <c r="N30" s="68">
        <v>1469</v>
      </c>
      <c r="O30" s="68">
        <v>1590</v>
      </c>
      <c r="P30" s="69">
        <v>5840</v>
      </c>
      <c r="Q30" s="68">
        <v>1268</v>
      </c>
      <c r="R30" s="68">
        <v>1066</v>
      </c>
      <c r="S30" s="68">
        <v>1410</v>
      </c>
      <c r="T30" s="68">
        <v>1567</v>
      </c>
      <c r="U30" s="69">
        <v>5311</v>
      </c>
    </row>
    <row r="31" spans="1:22" ht="12.6" customHeight="1" x14ac:dyDescent="0.4">
      <c r="A31" s="95" t="s">
        <v>18</v>
      </c>
      <c r="B31" s="93">
        <v>2677</v>
      </c>
      <c r="C31" s="93">
        <v>2821</v>
      </c>
      <c r="D31" s="93">
        <v>2781</v>
      </c>
      <c r="E31" s="93">
        <v>3164</v>
      </c>
      <c r="F31" s="88">
        <v>11443</v>
      </c>
      <c r="G31" s="93">
        <v>2804</v>
      </c>
      <c r="H31" s="93">
        <v>3746</v>
      </c>
      <c r="I31" s="93">
        <v>3829</v>
      </c>
      <c r="J31" s="93">
        <v>3268</v>
      </c>
      <c r="K31" s="88">
        <v>13647</v>
      </c>
      <c r="L31" s="93">
        <v>3022</v>
      </c>
      <c r="M31" s="93">
        <v>3224</v>
      </c>
      <c r="N31" s="93">
        <v>3959</v>
      </c>
      <c r="O31" s="93">
        <v>2690</v>
      </c>
      <c r="P31" s="88">
        <v>12895</v>
      </c>
      <c r="Q31" s="93">
        <v>2147</v>
      </c>
      <c r="R31" s="93">
        <v>1619</v>
      </c>
      <c r="S31" s="93">
        <v>2575</v>
      </c>
      <c r="T31" s="93">
        <v>3480</v>
      </c>
      <c r="U31" s="88">
        <v>9821</v>
      </c>
    </row>
    <row r="32" spans="1:22" ht="12.75" customHeight="1" x14ac:dyDescent="0.4">
      <c r="A32" s="78"/>
      <c r="B32" s="78"/>
      <c r="C32" s="40"/>
      <c r="D32" s="40"/>
      <c r="E32" s="40"/>
      <c r="F32" s="40"/>
      <c r="G32" s="40"/>
      <c r="H32" s="62"/>
      <c r="I32" s="62"/>
      <c r="J32" s="62"/>
      <c r="K32" s="62"/>
      <c r="L32" s="62"/>
      <c r="M32" s="62"/>
      <c r="N32" s="62"/>
      <c r="O32" s="62"/>
      <c r="P32" s="62"/>
      <c r="Q32" s="62"/>
      <c r="R32" s="62"/>
      <c r="S32" s="62"/>
      <c r="T32" s="62"/>
      <c r="U32" s="62"/>
      <c r="V32" s="62"/>
    </row>
    <row r="33" spans="1:22" ht="12.75" customHeight="1" x14ac:dyDescent="0.4">
      <c r="A33" s="78"/>
      <c r="B33" s="78"/>
      <c r="C33" s="92"/>
      <c r="D33" s="92"/>
      <c r="E33" s="92"/>
      <c r="F33" s="92"/>
      <c r="G33" s="92"/>
      <c r="H33" s="44"/>
      <c r="I33" s="77"/>
      <c r="J33" s="77"/>
      <c r="K33" s="77"/>
      <c r="L33" s="77"/>
      <c r="M33" s="77"/>
      <c r="N33" s="77"/>
      <c r="O33" s="77"/>
      <c r="P33" s="77"/>
      <c r="Q33" s="77"/>
      <c r="R33" s="77"/>
      <c r="S33" s="77"/>
      <c r="T33" s="77"/>
      <c r="U33" s="77"/>
      <c r="V33" s="77"/>
    </row>
    <row r="34" spans="1:22" x14ac:dyDescent="0.4">
      <c r="A34" s="85" t="s">
        <v>29</v>
      </c>
      <c r="B34" s="63" t="s">
        <v>110</v>
      </c>
      <c r="C34" s="63" t="s">
        <v>111</v>
      </c>
      <c r="D34" s="63" t="s">
        <v>112</v>
      </c>
      <c r="E34" s="63" t="s">
        <v>113</v>
      </c>
      <c r="F34" s="63" t="s">
        <v>114</v>
      </c>
      <c r="G34" s="64" t="s">
        <v>115</v>
      </c>
      <c r="H34" s="64" t="s">
        <v>116</v>
      </c>
      <c r="I34" s="64" t="s">
        <v>117</v>
      </c>
      <c r="J34" s="64" t="s">
        <v>118</v>
      </c>
      <c r="K34" s="63" t="s">
        <v>145</v>
      </c>
      <c r="L34" s="64" t="s">
        <v>120</v>
      </c>
      <c r="M34" s="64" t="s">
        <v>121</v>
      </c>
      <c r="N34" s="64" t="s">
        <v>122</v>
      </c>
      <c r="O34" s="64" t="s">
        <v>123</v>
      </c>
      <c r="P34" s="63" t="s">
        <v>146</v>
      </c>
      <c r="Q34" s="64" t="s">
        <v>125</v>
      </c>
      <c r="R34" s="64" t="s">
        <v>126</v>
      </c>
      <c r="S34" s="64" t="s">
        <v>127</v>
      </c>
      <c r="T34" s="64" t="s">
        <v>128</v>
      </c>
      <c r="U34" s="63" t="s">
        <v>147</v>
      </c>
    </row>
    <row r="35" spans="1:22" ht="20.100000000000001" customHeight="1" x14ac:dyDescent="0.45">
      <c r="A35" s="90" t="s">
        <v>37</v>
      </c>
      <c r="B35" s="40"/>
      <c r="C35" s="40"/>
      <c r="D35" s="40"/>
      <c r="E35" s="40"/>
      <c r="F35" s="40"/>
      <c r="G35" s="62"/>
      <c r="H35" s="62"/>
      <c r="I35" s="62"/>
      <c r="J35" s="62"/>
      <c r="K35" s="62"/>
      <c r="L35" s="62"/>
      <c r="M35" s="62"/>
      <c r="N35" s="62"/>
      <c r="O35" s="62"/>
      <c r="P35" s="62"/>
      <c r="Q35" s="62"/>
      <c r="R35" s="62"/>
      <c r="S35" s="62"/>
      <c r="T35" s="62"/>
      <c r="U35" s="62"/>
    </row>
    <row r="36" spans="1:22" ht="12.75" customHeight="1" x14ac:dyDescent="0.4">
      <c r="A36" s="72" t="s">
        <v>33</v>
      </c>
      <c r="B36" s="68">
        <v>395</v>
      </c>
      <c r="C36" s="68">
        <v>405</v>
      </c>
      <c r="D36" s="68">
        <v>379</v>
      </c>
      <c r="E36" s="68">
        <v>419</v>
      </c>
      <c r="F36" s="69">
        <v>1598</v>
      </c>
      <c r="G36" s="68">
        <v>347</v>
      </c>
      <c r="H36" s="68">
        <v>397</v>
      </c>
      <c r="I36" s="68">
        <v>405</v>
      </c>
      <c r="J36" s="68">
        <v>420</v>
      </c>
      <c r="K36" s="69">
        <v>1568</v>
      </c>
      <c r="L36" s="68">
        <v>444</v>
      </c>
      <c r="M36" s="68">
        <v>418</v>
      </c>
      <c r="N36" s="68">
        <v>470</v>
      </c>
      <c r="O36" s="68">
        <v>400</v>
      </c>
      <c r="P36" s="69">
        <v>1732</v>
      </c>
      <c r="Q36" s="68">
        <v>314</v>
      </c>
      <c r="R36" s="68">
        <v>191</v>
      </c>
      <c r="S36" s="68">
        <v>270</v>
      </c>
      <c r="T36" s="68">
        <v>307</v>
      </c>
      <c r="U36" s="69">
        <v>1081</v>
      </c>
    </row>
    <row r="37" spans="1:22" ht="12.75" customHeight="1" x14ac:dyDescent="0.4">
      <c r="A37" s="72" t="s">
        <v>71</v>
      </c>
      <c r="B37" s="68">
        <v>24</v>
      </c>
      <c r="C37" s="68">
        <v>23</v>
      </c>
      <c r="D37" s="68">
        <v>16</v>
      </c>
      <c r="E37" s="68">
        <v>14</v>
      </c>
      <c r="F37" s="69">
        <v>78</v>
      </c>
      <c r="G37" s="68">
        <v>12</v>
      </c>
      <c r="H37" s="68">
        <v>17</v>
      </c>
      <c r="I37" s="68">
        <v>29</v>
      </c>
      <c r="J37" s="68">
        <v>20</v>
      </c>
      <c r="K37" s="69">
        <v>78</v>
      </c>
      <c r="L37" s="68">
        <v>18</v>
      </c>
      <c r="M37" s="68">
        <v>23</v>
      </c>
      <c r="N37" s="68">
        <v>27</v>
      </c>
      <c r="O37" s="68">
        <v>23</v>
      </c>
      <c r="P37" s="69">
        <v>91</v>
      </c>
      <c r="Q37" s="68">
        <v>17</v>
      </c>
      <c r="R37" s="68">
        <v>9</v>
      </c>
      <c r="S37" s="68">
        <v>15</v>
      </c>
      <c r="T37" s="68">
        <v>16</v>
      </c>
      <c r="U37" s="69">
        <v>57</v>
      </c>
    </row>
    <row r="38" spans="1:22" ht="12.75" customHeight="1" x14ac:dyDescent="0.4">
      <c r="A38" s="72" t="s">
        <v>82</v>
      </c>
      <c r="B38" s="68">
        <v>11</v>
      </c>
      <c r="C38" s="68">
        <v>11</v>
      </c>
      <c r="D38" s="68">
        <v>16</v>
      </c>
      <c r="E38" s="68">
        <v>13</v>
      </c>
      <c r="F38" s="69">
        <v>51</v>
      </c>
      <c r="G38" s="68">
        <v>16</v>
      </c>
      <c r="H38" s="68">
        <v>35</v>
      </c>
      <c r="I38" s="68">
        <v>30</v>
      </c>
      <c r="J38" s="68">
        <v>26</v>
      </c>
      <c r="K38" s="69">
        <v>107</v>
      </c>
      <c r="L38" s="68">
        <v>33</v>
      </c>
      <c r="M38" s="68">
        <v>24</v>
      </c>
      <c r="N38" s="68">
        <v>60</v>
      </c>
      <c r="O38" s="68">
        <v>38</v>
      </c>
      <c r="P38" s="69">
        <v>156</v>
      </c>
      <c r="Q38" s="68">
        <v>23</v>
      </c>
      <c r="R38" s="68">
        <v>31</v>
      </c>
      <c r="S38" s="68">
        <v>30</v>
      </c>
      <c r="T38" s="68">
        <v>24</v>
      </c>
      <c r="U38" s="69">
        <v>107</v>
      </c>
    </row>
    <row r="39" spans="1:22" ht="12.75" customHeight="1" x14ac:dyDescent="0.4">
      <c r="A39" s="72" t="s">
        <v>35</v>
      </c>
      <c r="B39" s="68">
        <v>24</v>
      </c>
      <c r="C39" s="68">
        <v>20</v>
      </c>
      <c r="D39" s="68">
        <v>16</v>
      </c>
      <c r="E39" s="68">
        <v>23</v>
      </c>
      <c r="F39" s="69">
        <v>83</v>
      </c>
      <c r="G39" s="68">
        <v>19</v>
      </c>
      <c r="H39" s="68">
        <v>67</v>
      </c>
      <c r="I39" s="68">
        <v>14</v>
      </c>
      <c r="J39" s="68">
        <v>38</v>
      </c>
      <c r="K39" s="69">
        <v>138</v>
      </c>
      <c r="L39" s="68">
        <v>24</v>
      </c>
      <c r="M39" s="68">
        <v>17</v>
      </c>
      <c r="N39" s="68">
        <v>24</v>
      </c>
      <c r="O39" s="68">
        <v>45</v>
      </c>
      <c r="P39" s="69">
        <v>110</v>
      </c>
      <c r="Q39" s="68">
        <v>14</v>
      </c>
      <c r="R39" s="68">
        <v>11</v>
      </c>
      <c r="S39" s="68">
        <v>16</v>
      </c>
      <c r="T39" s="68">
        <v>19</v>
      </c>
      <c r="U39" s="69">
        <v>60</v>
      </c>
    </row>
    <row r="40" spans="1:22" ht="12.75" customHeight="1" x14ac:dyDescent="0.4">
      <c r="A40" s="72" t="s">
        <v>72</v>
      </c>
      <c r="B40" s="68">
        <v>167</v>
      </c>
      <c r="C40" s="68">
        <v>89</v>
      </c>
      <c r="D40" s="68">
        <v>89</v>
      </c>
      <c r="E40" s="68">
        <v>95</v>
      </c>
      <c r="F40" s="69">
        <v>439</v>
      </c>
      <c r="G40" s="68">
        <v>66</v>
      </c>
      <c r="H40" s="68">
        <v>81</v>
      </c>
      <c r="I40" s="68">
        <v>101</v>
      </c>
      <c r="J40" s="68">
        <v>93</v>
      </c>
      <c r="K40" s="69">
        <v>341</v>
      </c>
      <c r="L40" s="68">
        <v>55</v>
      </c>
      <c r="M40" s="68">
        <v>75</v>
      </c>
      <c r="N40" s="68">
        <v>105</v>
      </c>
      <c r="O40" s="68">
        <v>100</v>
      </c>
      <c r="P40" s="69">
        <v>336</v>
      </c>
      <c r="Q40" s="68">
        <v>82</v>
      </c>
      <c r="R40" s="68">
        <v>43</v>
      </c>
      <c r="S40" s="68">
        <v>64</v>
      </c>
      <c r="T40" s="68">
        <v>78</v>
      </c>
      <c r="U40" s="69">
        <v>268</v>
      </c>
    </row>
    <row r="41" spans="1:22" ht="12.75" customHeight="1" x14ac:dyDescent="0.4">
      <c r="A41" s="72" t="s">
        <v>36</v>
      </c>
      <c r="B41" s="68">
        <v>863</v>
      </c>
      <c r="C41" s="68">
        <v>350</v>
      </c>
      <c r="D41" s="68">
        <v>197</v>
      </c>
      <c r="E41" s="68">
        <v>252</v>
      </c>
      <c r="F41" s="69">
        <v>1662</v>
      </c>
      <c r="G41" s="68">
        <v>239</v>
      </c>
      <c r="H41" s="68">
        <v>232</v>
      </c>
      <c r="I41" s="68">
        <v>225</v>
      </c>
      <c r="J41" s="68">
        <v>335</v>
      </c>
      <c r="K41" s="69">
        <v>1030</v>
      </c>
      <c r="L41" s="68">
        <v>212</v>
      </c>
      <c r="M41" s="68">
        <v>360</v>
      </c>
      <c r="N41" s="68">
        <v>404</v>
      </c>
      <c r="O41" s="68">
        <v>455</v>
      </c>
      <c r="P41" s="69">
        <v>1430</v>
      </c>
      <c r="Q41" s="68">
        <v>218</v>
      </c>
      <c r="R41" s="68">
        <v>127</v>
      </c>
      <c r="S41" s="68">
        <v>156</v>
      </c>
      <c r="T41" s="68">
        <v>207</v>
      </c>
      <c r="U41" s="69">
        <v>708</v>
      </c>
    </row>
    <row r="42" spans="1:22" ht="12.75" customHeight="1" x14ac:dyDescent="0.4">
      <c r="A42" s="72" t="s">
        <v>34</v>
      </c>
      <c r="B42" s="68">
        <v>79</v>
      </c>
      <c r="C42" s="68">
        <v>104</v>
      </c>
      <c r="D42" s="68">
        <v>90</v>
      </c>
      <c r="E42" s="68">
        <v>99</v>
      </c>
      <c r="F42" s="69">
        <v>373</v>
      </c>
      <c r="G42" s="68">
        <v>80</v>
      </c>
      <c r="H42" s="68">
        <v>97</v>
      </c>
      <c r="I42" s="68">
        <v>101</v>
      </c>
      <c r="J42" s="68">
        <v>107</v>
      </c>
      <c r="K42" s="69">
        <v>384</v>
      </c>
      <c r="L42" s="68">
        <v>95</v>
      </c>
      <c r="M42" s="68">
        <v>105</v>
      </c>
      <c r="N42" s="68">
        <v>104</v>
      </c>
      <c r="O42" s="68">
        <v>117</v>
      </c>
      <c r="P42" s="69">
        <v>421</v>
      </c>
      <c r="Q42" s="68">
        <v>96</v>
      </c>
      <c r="R42" s="68">
        <v>53</v>
      </c>
      <c r="S42" s="68">
        <v>103</v>
      </c>
      <c r="T42" s="68">
        <v>100</v>
      </c>
      <c r="U42" s="69">
        <v>352</v>
      </c>
    </row>
    <row r="43" spans="1:22" ht="12.75" customHeight="1" x14ac:dyDescent="0.4">
      <c r="A43" s="72" t="s">
        <v>73</v>
      </c>
      <c r="B43" s="68">
        <v>59</v>
      </c>
      <c r="C43" s="68">
        <v>146</v>
      </c>
      <c r="D43" s="68">
        <v>58</v>
      </c>
      <c r="E43" s="68">
        <v>94</v>
      </c>
      <c r="F43" s="69">
        <v>357</v>
      </c>
      <c r="G43" s="68">
        <v>80</v>
      </c>
      <c r="H43" s="68">
        <v>95</v>
      </c>
      <c r="I43" s="68">
        <v>37</v>
      </c>
      <c r="J43" s="68">
        <v>68</v>
      </c>
      <c r="K43" s="69">
        <v>281</v>
      </c>
      <c r="L43" s="68">
        <v>56</v>
      </c>
      <c r="M43" s="68">
        <v>150</v>
      </c>
      <c r="N43" s="68">
        <v>147</v>
      </c>
      <c r="O43" s="68">
        <v>434</v>
      </c>
      <c r="P43" s="69">
        <v>786</v>
      </c>
      <c r="Q43" s="68">
        <v>117</v>
      </c>
      <c r="R43" s="68">
        <v>43</v>
      </c>
      <c r="S43" s="68">
        <v>42</v>
      </c>
      <c r="T43" s="68">
        <v>108</v>
      </c>
      <c r="U43" s="69">
        <v>310</v>
      </c>
    </row>
    <row r="44" spans="1:22" ht="12.75" customHeight="1" x14ac:dyDescent="0.4">
      <c r="A44" s="72" t="s">
        <v>85</v>
      </c>
      <c r="B44" s="68">
        <v>1100</v>
      </c>
      <c r="C44" s="68">
        <v>1134</v>
      </c>
      <c r="D44" s="68">
        <v>1677</v>
      </c>
      <c r="E44" s="68">
        <v>1845</v>
      </c>
      <c r="F44" s="69">
        <v>5756</v>
      </c>
      <c r="G44" s="68">
        <v>1305</v>
      </c>
      <c r="H44" s="68">
        <v>1453</v>
      </c>
      <c r="I44" s="68">
        <v>1580</v>
      </c>
      <c r="J44" s="68">
        <v>1653</v>
      </c>
      <c r="K44" s="69">
        <v>5991</v>
      </c>
      <c r="L44" s="68">
        <v>1602</v>
      </c>
      <c r="M44" s="68">
        <v>1845</v>
      </c>
      <c r="N44" s="68">
        <v>1781</v>
      </c>
      <c r="O44" s="68">
        <v>2019</v>
      </c>
      <c r="P44" s="69">
        <v>7247</v>
      </c>
      <c r="Q44" s="68">
        <v>1782</v>
      </c>
      <c r="R44" s="68">
        <v>1751</v>
      </c>
      <c r="S44" s="68">
        <v>2110</v>
      </c>
      <c r="T44" s="68">
        <v>2231</v>
      </c>
      <c r="U44" s="69">
        <v>7874</v>
      </c>
    </row>
    <row r="45" spans="1:22" ht="12.6" customHeight="1" x14ac:dyDescent="0.4">
      <c r="A45" s="94" t="s">
        <v>17</v>
      </c>
      <c r="B45" s="74">
        <v>2722</v>
      </c>
      <c r="C45" s="74">
        <v>2280</v>
      </c>
      <c r="D45" s="74">
        <v>2539</v>
      </c>
      <c r="E45" s="74">
        <v>2855</v>
      </c>
      <c r="F45" s="87">
        <v>10396</v>
      </c>
      <c r="G45" s="74">
        <v>2163</v>
      </c>
      <c r="H45" s="74">
        <v>2473</v>
      </c>
      <c r="I45" s="74">
        <v>2521</v>
      </c>
      <c r="J45" s="74">
        <v>2760</v>
      </c>
      <c r="K45" s="87">
        <v>9919</v>
      </c>
      <c r="L45" s="74">
        <v>2539</v>
      </c>
      <c r="M45" s="74">
        <v>3016</v>
      </c>
      <c r="N45" s="74">
        <v>3122</v>
      </c>
      <c r="O45" s="74">
        <v>3632</v>
      </c>
      <c r="P45" s="87">
        <v>12309</v>
      </c>
      <c r="Q45" s="74">
        <v>2662</v>
      </c>
      <c r="R45" s="74">
        <v>2259</v>
      </c>
      <c r="S45" s="74">
        <v>2807</v>
      </c>
      <c r="T45" s="74">
        <v>3091</v>
      </c>
      <c r="U45" s="87">
        <v>10818</v>
      </c>
    </row>
    <row r="46" spans="1:22" x14ac:dyDescent="0.4">
      <c r="A46" s="80"/>
      <c r="B46" s="40"/>
      <c r="C46" s="40"/>
      <c r="D46" s="40"/>
      <c r="E46" s="40"/>
      <c r="F46" s="40"/>
      <c r="G46" s="40"/>
      <c r="H46" s="40"/>
      <c r="I46" s="40"/>
      <c r="J46" s="40"/>
      <c r="K46" s="40"/>
      <c r="L46" s="40"/>
      <c r="M46" s="40"/>
      <c r="N46" s="40"/>
      <c r="O46" s="40"/>
      <c r="P46" s="40"/>
      <c r="Q46" s="40"/>
      <c r="R46" s="40"/>
      <c r="S46" s="40"/>
      <c r="T46" s="40"/>
      <c r="U46" s="40"/>
    </row>
    <row r="47" spans="1:22" ht="20.100000000000001" customHeight="1" x14ac:dyDescent="0.45">
      <c r="A47" s="91" t="s">
        <v>32</v>
      </c>
      <c r="B47" s="88"/>
      <c r="C47" s="88"/>
      <c r="D47" s="88"/>
      <c r="E47" s="88"/>
      <c r="F47" s="40"/>
      <c r="G47" s="88"/>
      <c r="H47" s="88"/>
      <c r="I47" s="88"/>
      <c r="J47" s="88"/>
      <c r="K47" s="40"/>
      <c r="L47" s="88"/>
      <c r="M47" s="88"/>
      <c r="N47" s="88"/>
      <c r="O47" s="88"/>
      <c r="P47" s="40"/>
      <c r="Q47" s="88"/>
      <c r="R47" s="88"/>
      <c r="S47" s="88"/>
      <c r="T47" s="88"/>
      <c r="U47" s="40"/>
    </row>
    <row r="48" spans="1:22" ht="12.75" customHeight="1" x14ac:dyDescent="0.4">
      <c r="A48" s="72" t="s">
        <v>33</v>
      </c>
      <c r="B48" s="68">
        <v>63</v>
      </c>
      <c r="C48" s="68">
        <v>96</v>
      </c>
      <c r="D48" s="68">
        <v>127</v>
      </c>
      <c r="E48" s="68">
        <v>109</v>
      </c>
      <c r="F48" s="69">
        <v>395</v>
      </c>
      <c r="G48" s="68">
        <v>108</v>
      </c>
      <c r="H48" s="68">
        <v>269</v>
      </c>
      <c r="I48" s="68">
        <v>149</v>
      </c>
      <c r="J48" s="68">
        <v>132</v>
      </c>
      <c r="K48" s="69">
        <v>659</v>
      </c>
      <c r="L48" s="68">
        <v>126</v>
      </c>
      <c r="M48" s="68">
        <v>126</v>
      </c>
      <c r="N48" s="68">
        <v>163</v>
      </c>
      <c r="O48" s="68">
        <v>117</v>
      </c>
      <c r="P48" s="69">
        <v>532</v>
      </c>
      <c r="Q48" s="68">
        <v>91</v>
      </c>
      <c r="R48" s="68">
        <v>74</v>
      </c>
      <c r="S48" s="68">
        <v>102</v>
      </c>
      <c r="T48" s="68">
        <v>98</v>
      </c>
      <c r="U48" s="69">
        <v>365</v>
      </c>
    </row>
    <row r="49" spans="1:21" ht="12.75" customHeight="1" x14ac:dyDescent="0.4">
      <c r="A49" s="72" t="s">
        <v>71</v>
      </c>
      <c r="B49" s="68">
        <v>2</v>
      </c>
      <c r="C49" s="68">
        <v>3</v>
      </c>
      <c r="D49" s="68">
        <v>3</v>
      </c>
      <c r="E49" s="68">
        <v>2</v>
      </c>
      <c r="F49" s="69">
        <v>11</v>
      </c>
      <c r="G49" s="68">
        <v>4</v>
      </c>
      <c r="H49" s="68">
        <v>2</v>
      </c>
      <c r="I49" s="68">
        <v>4</v>
      </c>
      <c r="J49" s="68">
        <v>1</v>
      </c>
      <c r="K49" s="69">
        <v>11</v>
      </c>
      <c r="L49" s="68">
        <v>2</v>
      </c>
      <c r="M49" s="68">
        <v>3</v>
      </c>
      <c r="N49" s="68">
        <v>2</v>
      </c>
      <c r="O49" s="68">
        <v>4</v>
      </c>
      <c r="P49" s="69">
        <v>11</v>
      </c>
      <c r="Q49" s="68">
        <v>3</v>
      </c>
      <c r="R49" s="68">
        <v>1</v>
      </c>
      <c r="S49" s="68">
        <v>4</v>
      </c>
      <c r="T49" s="68">
        <v>3</v>
      </c>
      <c r="U49" s="69">
        <v>11</v>
      </c>
    </row>
    <row r="50" spans="1:21" ht="12.75" customHeight="1" x14ac:dyDescent="0.4">
      <c r="A50" s="72" t="s">
        <v>82</v>
      </c>
      <c r="B50" s="68">
        <v>150</v>
      </c>
      <c r="C50" s="68">
        <v>181</v>
      </c>
      <c r="D50" s="68">
        <v>120</v>
      </c>
      <c r="E50" s="68">
        <v>150</v>
      </c>
      <c r="F50" s="69">
        <v>602</v>
      </c>
      <c r="G50" s="68">
        <v>123</v>
      </c>
      <c r="H50" s="68">
        <v>115</v>
      </c>
      <c r="I50" s="68">
        <v>208</v>
      </c>
      <c r="J50" s="68">
        <v>112</v>
      </c>
      <c r="K50" s="69">
        <v>557</v>
      </c>
      <c r="L50" s="68">
        <v>166</v>
      </c>
      <c r="M50" s="68">
        <v>212</v>
      </c>
      <c r="N50" s="68">
        <v>149</v>
      </c>
      <c r="O50" s="68">
        <v>184</v>
      </c>
      <c r="P50" s="69">
        <v>711</v>
      </c>
      <c r="Q50" s="68">
        <v>140</v>
      </c>
      <c r="R50" s="68">
        <v>139</v>
      </c>
      <c r="S50" s="68">
        <v>136</v>
      </c>
      <c r="T50" s="68">
        <v>195</v>
      </c>
      <c r="U50" s="69">
        <v>610</v>
      </c>
    </row>
    <row r="51" spans="1:21" ht="12.75" customHeight="1" x14ac:dyDescent="0.4">
      <c r="A51" s="72" t="s">
        <v>35</v>
      </c>
      <c r="B51" s="68">
        <v>22</v>
      </c>
      <c r="C51" s="68">
        <v>28</v>
      </c>
      <c r="D51" s="68">
        <v>23</v>
      </c>
      <c r="E51" s="68">
        <v>23</v>
      </c>
      <c r="F51" s="69">
        <v>96</v>
      </c>
      <c r="G51" s="68">
        <v>19</v>
      </c>
      <c r="H51" s="68">
        <v>33</v>
      </c>
      <c r="I51" s="68">
        <v>22</v>
      </c>
      <c r="J51" s="68">
        <v>36</v>
      </c>
      <c r="K51" s="69">
        <v>109</v>
      </c>
      <c r="L51" s="68">
        <v>16</v>
      </c>
      <c r="M51" s="68">
        <v>11</v>
      </c>
      <c r="N51" s="68">
        <v>15</v>
      </c>
      <c r="O51" s="68">
        <v>14</v>
      </c>
      <c r="P51" s="69">
        <v>55</v>
      </c>
      <c r="Q51" s="68">
        <v>10</v>
      </c>
      <c r="R51" s="68">
        <v>11</v>
      </c>
      <c r="S51" s="68">
        <v>12</v>
      </c>
      <c r="T51" s="68">
        <v>16</v>
      </c>
      <c r="U51" s="69">
        <v>49</v>
      </c>
    </row>
    <row r="52" spans="1:21" ht="12.75" customHeight="1" x14ac:dyDescent="0.4">
      <c r="A52" s="72" t="s">
        <v>72</v>
      </c>
      <c r="B52" s="68">
        <v>7</v>
      </c>
      <c r="C52" s="68">
        <v>23</v>
      </c>
      <c r="D52" s="68">
        <v>36</v>
      </c>
      <c r="E52" s="68">
        <v>20</v>
      </c>
      <c r="F52" s="69">
        <v>87</v>
      </c>
      <c r="G52" s="68">
        <v>20</v>
      </c>
      <c r="H52" s="68">
        <v>28</v>
      </c>
      <c r="I52" s="68">
        <v>37</v>
      </c>
      <c r="J52" s="68">
        <v>19</v>
      </c>
      <c r="K52" s="69">
        <v>103</v>
      </c>
      <c r="L52" s="68">
        <v>20</v>
      </c>
      <c r="M52" s="68">
        <v>23</v>
      </c>
      <c r="N52" s="68">
        <v>37</v>
      </c>
      <c r="O52" s="68">
        <v>18</v>
      </c>
      <c r="P52" s="69">
        <v>98</v>
      </c>
      <c r="Q52" s="68">
        <v>20</v>
      </c>
      <c r="R52" s="68">
        <v>19</v>
      </c>
      <c r="S52" s="68">
        <v>31</v>
      </c>
      <c r="T52" s="68">
        <v>29</v>
      </c>
      <c r="U52" s="69">
        <v>98</v>
      </c>
    </row>
    <row r="53" spans="1:21" ht="12.75" customHeight="1" x14ac:dyDescent="0.4">
      <c r="A53" s="72" t="s">
        <v>36</v>
      </c>
      <c r="B53" s="68">
        <v>172</v>
      </c>
      <c r="C53" s="68">
        <v>205</v>
      </c>
      <c r="D53" s="68">
        <v>201</v>
      </c>
      <c r="E53" s="68">
        <v>247</v>
      </c>
      <c r="F53" s="69">
        <v>824</v>
      </c>
      <c r="G53" s="68">
        <v>275</v>
      </c>
      <c r="H53" s="68">
        <v>837</v>
      </c>
      <c r="I53" s="68">
        <v>913</v>
      </c>
      <c r="J53" s="68">
        <v>393</v>
      </c>
      <c r="K53" s="69">
        <v>2417</v>
      </c>
      <c r="L53" s="68">
        <v>256</v>
      </c>
      <c r="M53" s="68">
        <v>395</v>
      </c>
      <c r="N53" s="68">
        <v>933</v>
      </c>
      <c r="O53" s="68">
        <v>283</v>
      </c>
      <c r="P53" s="69">
        <v>1867</v>
      </c>
      <c r="Q53" s="68">
        <v>491</v>
      </c>
      <c r="R53" s="68">
        <v>209</v>
      </c>
      <c r="S53" s="68">
        <v>318</v>
      </c>
      <c r="T53" s="68">
        <v>728</v>
      </c>
      <c r="U53" s="69">
        <v>1746</v>
      </c>
    </row>
    <row r="54" spans="1:21" ht="12.75" customHeight="1" x14ac:dyDescent="0.4">
      <c r="A54" s="72" t="s">
        <v>34</v>
      </c>
      <c r="B54" s="68">
        <v>28</v>
      </c>
      <c r="C54" s="68">
        <v>28</v>
      </c>
      <c r="D54" s="68">
        <v>35</v>
      </c>
      <c r="E54" s="68">
        <v>25</v>
      </c>
      <c r="F54" s="69">
        <v>115</v>
      </c>
      <c r="G54" s="68">
        <v>31</v>
      </c>
      <c r="H54" s="68">
        <v>34</v>
      </c>
      <c r="I54" s="68">
        <v>36</v>
      </c>
      <c r="J54" s="68">
        <v>26</v>
      </c>
      <c r="K54" s="69">
        <v>128</v>
      </c>
      <c r="L54" s="68">
        <v>16</v>
      </c>
      <c r="M54" s="68">
        <v>19</v>
      </c>
      <c r="N54" s="68">
        <v>27</v>
      </c>
      <c r="O54" s="68">
        <v>44</v>
      </c>
      <c r="P54" s="69">
        <v>106</v>
      </c>
      <c r="Q54" s="68">
        <v>21</v>
      </c>
      <c r="R54" s="68">
        <v>19</v>
      </c>
      <c r="S54" s="68">
        <v>35</v>
      </c>
      <c r="T54" s="68">
        <v>34</v>
      </c>
      <c r="U54" s="69">
        <v>108</v>
      </c>
    </row>
    <row r="55" spans="1:21" ht="12.75" customHeight="1" x14ac:dyDescent="0.4">
      <c r="A55" s="72" t="s">
        <v>73</v>
      </c>
      <c r="B55" s="68">
        <v>885</v>
      </c>
      <c r="C55" s="68">
        <v>862</v>
      </c>
      <c r="D55" s="68">
        <v>819</v>
      </c>
      <c r="E55" s="68">
        <v>1128</v>
      </c>
      <c r="F55" s="69">
        <v>3694</v>
      </c>
      <c r="G55" s="68">
        <v>913</v>
      </c>
      <c r="H55" s="68">
        <v>1067</v>
      </c>
      <c r="I55" s="68">
        <v>1069</v>
      </c>
      <c r="J55" s="68">
        <v>997</v>
      </c>
      <c r="K55" s="69">
        <v>4046</v>
      </c>
      <c r="L55" s="68">
        <v>1054</v>
      </c>
      <c r="M55" s="68">
        <v>1020</v>
      </c>
      <c r="N55" s="68">
        <v>1165</v>
      </c>
      <c r="O55" s="68">
        <v>436</v>
      </c>
      <c r="P55" s="69">
        <v>3675</v>
      </c>
      <c r="Q55" s="68">
        <v>102</v>
      </c>
      <c r="R55" s="68">
        <v>83</v>
      </c>
      <c r="S55" s="68">
        <v>528</v>
      </c>
      <c r="T55" s="68">
        <v>810</v>
      </c>
      <c r="U55" s="69">
        <v>1523</v>
      </c>
    </row>
    <row r="56" spans="1:21" ht="12.75" customHeight="1" x14ac:dyDescent="0.4">
      <c r="A56" s="72" t="s">
        <v>85</v>
      </c>
      <c r="B56" s="68">
        <v>1349</v>
      </c>
      <c r="C56" s="68">
        <v>1395</v>
      </c>
      <c r="D56" s="68">
        <v>1417</v>
      </c>
      <c r="E56" s="68">
        <v>1459</v>
      </c>
      <c r="F56" s="69">
        <v>5620</v>
      </c>
      <c r="G56" s="68">
        <v>1311</v>
      </c>
      <c r="H56" s="68">
        <v>1362</v>
      </c>
      <c r="I56" s="68">
        <v>1391</v>
      </c>
      <c r="J56" s="68">
        <v>1553</v>
      </c>
      <c r="K56" s="69">
        <v>5617</v>
      </c>
      <c r="L56" s="68">
        <v>1366</v>
      </c>
      <c r="M56" s="68">
        <v>1415</v>
      </c>
      <c r="N56" s="68">
        <v>1468</v>
      </c>
      <c r="O56" s="68">
        <v>1590</v>
      </c>
      <c r="P56" s="69">
        <v>5839</v>
      </c>
      <c r="Q56" s="68">
        <v>1268</v>
      </c>
      <c r="R56" s="68">
        <v>1066</v>
      </c>
      <c r="S56" s="68">
        <v>1410</v>
      </c>
      <c r="T56" s="68">
        <v>1567</v>
      </c>
      <c r="U56" s="69">
        <v>5311</v>
      </c>
    </row>
    <row r="57" spans="1:21" ht="15" x14ac:dyDescent="0.4">
      <c r="A57" s="95" t="s">
        <v>18</v>
      </c>
      <c r="B57" s="93">
        <v>2677</v>
      </c>
      <c r="C57" s="93">
        <v>2821</v>
      </c>
      <c r="D57" s="93">
        <v>2781</v>
      </c>
      <c r="E57" s="93">
        <v>3164</v>
      </c>
      <c r="F57" s="96">
        <v>11443</v>
      </c>
      <c r="G57" s="93">
        <v>2804</v>
      </c>
      <c r="H57" s="93">
        <v>3746</v>
      </c>
      <c r="I57" s="93">
        <v>3829</v>
      </c>
      <c r="J57" s="93">
        <v>3268</v>
      </c>
      <c r="K57" s="96">
        <v>13647</v>
      </c>
      <c r="L57" s="93">
        <v>3022</v>
      </c>
      <c r="M57" s="93">
        <v>3224</v>
      </c>
      <c r="N57" s="93">
        <v>3959</v>
      </c>
      <c r="O57" s="93">
        <v>2690</v>
      </c>
      <c r="P57" s="96">
        <v>12895</v>
      </c>
      <c r="Q57" s="93">
        <v>2147</v>
      </c>
      <c r="R57" s="93">
        <v>1619</v>
      </c>
      <c r="S57" s="93">
        <v>2575</v>
      </c>
      <c r="T57" s="93">
        <v>3480</v>
      </c>
      <c r="U57" s="96">
        <v>9821</v>
      </c>
    </row>
    <row r="58" spans="1:21" ht="13.7" x14ac:dyDescent="0.4">
      <c r="A58" s="4"/>
      <c r="B58" s="4"/>
    </row>
    <row r="59" spans="1:21" ht="13.7" x14ac:dyDescent="0.4">
      <c r="A59" s="61" t="s">
        <v>84</v>
      </c>
    </row>
    <row r="60" spans="1:21" ht="13.7" x14ac:dyDescent="0.4">
      <c r="A60" s="62" t="s">
        <v>87</v>
      </c>
      <c r="B60" s="5"/>
    </row>
    <row r="61" spans="1:21" x14ac:dyDescent="0.4">
      <c r="A61" s="62" t="s">
        <v>83</v>
      </c>
    </row>
    <row r="62" spans="1:21" x14ac:dyDescent="0.4">
      <c r="A62" s="62" t="s">
        <v>142</v>
      </c>
    </row>
    <row r="63" spans="1:21" x14ac:dyDescent="0.4">
      <c r="A63" s="62"/>
    </row>
    <row r="64" spans="1:21" ht="13.7" x14ac:dyDescent="0.4">
      <c r="A64" s="60" t="s">
        <v>141</v>
      </c>
    </row>
  </sheetData>
  <hyperlinks>
    <hyperlink ref="A64" location="Title!A1" display="Return to Title and Contents" xr:uid="{00000000-0004-0000-19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22_x000D_&amp;1#&amp;"Calibri"&amp;10&amp;K000000OFFICIAL</oddFoot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V75"/>
  <sheetViews>
    <sheetView showGridLines="0" zoomScaleNormal="100" workbookViewId="0"/>
  </sheetViews>
  <sheetFormatPr defaultColWidth="9.1171875" defaultRowHeight="12.7" x14ac:dyDescent="0.4"/>
  <cols>
    <col min="1" max="1" width="28.5859375" style="24" customWidth="1"/>
    <col min="2" max="2" width="10.1171875" style="32" customWidth="1"/>
    <col min="3" max="6" width="10.1171875" style="24" customWidth="1"/>
    <col min="7" max="7" width="9.1171875" style="24"/>
    <col min="8" max="11" width="10.1171875" style="24" customWidth="1"/>
    <col min="12" max="12" width="9.1171875" style="24"/>
    <col min="13" max="16" width="10.1171875" style="24" customWidth="1"/>
    <col min="17" max="17" width="9.1171875" style="24"/>
    <col min="18" max="21" width="10.1171875" style="24" customWidth="1"/>
    <col min="22" max="16384" width="9.1171875" style="24"/>
  </cols>
  <sheetData>
    <row r="1" spans="1:22" ht="17.7" x14ac:dyDescent="0.55000000000000004">
      <c r="A1" s="103" t="s">
        <v>88</v>
      </c>
      <c r="U1" s="105" t="s">
        <v>128</v>
      </c>
    </row>
    <row r="2" spans="1:22" ht="17.7" x14ac:dyDescent="0.55000000000000004">
      <c r="U2" s="105" t="s">
        <v>152</v>
      </c>
    </row>
    <row r="3" spans="1:22" ht="20.350000000000001" x14ac:dyDescent="0.55000000000000004">
      <c r="A3" s="104" t="s">
        <v>148</v>
      </c>
      <c r="B3" s="50"/>
      <c r="C3" s="50"/>
      <c r="D3" s="50"/>
      <c r="E3" s="50"/>
      <c r="F3" s="50"/>
      <c r="G3" s="50"/>
      <c r="H3" s="50"/>
      <c r="I3" s="50"/>
      <c r="J3" s="50"/>
      <c r="K3" s="50"/>
      <c r="L3" s="50"/>
      <c r="M3" s="50"/>
      <c r="N3" s="50"/>
      <c r="O3" s="50"/>
      <c r="P3" s="50"/>
      <c r="Q3" s="50"/>
      <c r="R3" s="50"/>
      <c r="S3" s="50"/>
      <c r="T3" s="50"/>
      <c r="U3" s="50"/>
      <c r="V3" s="50"/>
    </row>
    <row r="4" spans="1:22" ht="12.75" customHeight="1" x14ac:dyDescent="0.4">
      <c r="D4" s="30"/>
      <c r="E4" s="30"/>
      <c r="F4" s="30"/>
      <c r="G4" s="30"/>
      <c r="H4" s="41"/>
      <c r="I4" s="49"/>
      <c r="J4" s="49"/>
      <c r="K4" s="49"/>
      <c r="L4" s="49"/>
      <c r="M4" s="49"/>
      <c r="N4" s="49"/>
      <c r="O4" s="49"/>
      <c r="P4" s="49"/>
      <c r="Q4" s="49"/>
      <c r="R4" s="49"/>
      <c r="S4" s="49"/>
      <c r="T4" s="49"/>
      <c r="U4" s="49"/>
      <c r="V4" s="49"/>
    </row>
    <row r="5" spans="1:22" ht="15" x14ac:dyDescent="0.45">
      <c r="A5" s="84" t="s">
        <v>144</v>
      </c>
      <c r="B5" s="63" t="s">
        <v>110</v>
      </c>
      <c r="C5" s="63" t="s">
        <v>111</v>
      </c>
      <c r="D5" s="63" t="s">
        <v>112</v>
      </c>
      <c r="E5" s="63" t="s">
        <v>113</v>
      </c>
      <c r="F5" s="63" t="s">
        <v>114</v>
      </c>
      <c r="G5" s="64" t="s">
        <v>115</v>
      </c>
      <c r="H5" s="64" t="s">
        <v>116</v>
      </c>
      <c r="I5" s="64" t="s">
        <v>117</v>
      </c>
      <c r="J5" s="64" t="s">
        <v>118</v>
      </c>
      <c r="K5" s="63" t="s">
        <v>145</v>
      </c>
      <c r="L5" s="64" t="s">
        <v>120</v>
      </c>
      <c r="M5" s="64" t="s">
        <v>121</v>
      </c>
      <c r="N5" s="64" t="s">
        <v>122</v>
      </c>
      <c r="O5" s="64" t="s">
        <v>123</v>
      </c>
      <c r="P5" s="63" t="s">
        <v>146</v>
      </c>
      <c r="Q5" s="64" t="s">
        <v>125</v>
      </c>
      <c r="R5" s="64" t="s">
        <v>126</v>
      </c>
      <c r="S5" s="64" t="s">
        <v>127</v>
      </c>
      <c r="T5" s="64" t="s">
        <v>128</v>
      </c>
      <c r="U5" s="63" t="s">
        <v>147</v>
      </c>
    </row>
    <row r="6" spans="1:22" ht="15" customHeight="1" x14ac:dyDescent="0.4">
      <c r="A6" s="65" t="s">
        <v>3</v>
      </c>
      <c r="B6" s="66">
        <v>40583</v>
      </c>
      <c r="C6" s="66">
        <v>39736</v>
      </c>
      <c r="D6" s="66">
        <v>40283</v>
      </c>
      <c r="E6" s="66">
        <v>41590</v>
      </c>
      <c r="F6" s="66">
        <v>162193</v>
      </c>
      <c r="G6" s="66">
        <v>43171</v>
      </c>
      <c r="H6" s="66">
        <v>41961</v>
      </c>
      <c r="I6" s="66">
        <v>42254</v>
      </c>
      <c r="J6" s="66">
        <v>42616</v>
      </c>
      <c r="K6" s="66">
        <v>170003</v>
      </c>
      <c r="L6" s="66">
        <v>46516</v>
      </c>
      <c r="M6" s="66">
        <v>40047</v>
      </c>
      <c r="N6" s="66">
        <v>40777</v>
      </c>
      <c r="O6" s="66">
        <v>41146</v>
      </c>
      <c r="P6" s="66">
        <v>168486</v>
      </c>
      <c r="Q6" s="66">
        <v>38521</v>
      </c>
      <c r="R6" s="66">
        <v>29061</v>
      </c>
      <c r="S6" s="66">
        <v>34226</v>
      </c>
      <c r="T6" s="66">
        <v>39290</v>
      </c>
      <c r="U6" s="66">
        <v>141097</v>
      </c>
    </row>
    <row r="7" spans="1:22" x14ac:dyDescent="0.4">
      <c r="A7" s="67" t="s">
        <v>4</v>
      </c>
      <c r="B7" s="68">
        <v>1938</v>
      </c>
      <c r="C7" s="68">
        <v>1738</v>
      </c>
      <c r="D7" s="68">
        <v>1934</v>
      </c>
      <c r="E7" s="68">
        <v>2003</v>
      </c>
      <c r="F7" s="69">
        <v>7613</v>
      </c>
      <c r="G7" s="68">
        <v>2090</v>
      </c>
      <c r="H7" s="68">
        <v>2022</v>
      </c>
      <c r="I7" s="68">
        <v>1835</v>
      </c>
      <c r="J7" s="68">
        <v>1949</v>
      </c>
      <c r="K7" s="69">
        <v>7896</v>
      </c>
      <c r="L7" s="68">
        <v>2222</v>
      </c>
      <c r="M7" s="68">
        <v>1858</v>
      </c>
      <c r="N7" s="68">
        <v>1836</v>
      </c>
      <c r="O7" s="68">
        <v>1985</v>
      </c>
      <c r="P7" s="69">
        <v>7902</v>
      </c>
      <c r="Q7" s="68">
        <v>1937</v>
      </c>
      <c r="R7" s="68">
        <v>980</v>
      </c>
      <c r="S7" s="68">
        <v>1604</v>
      </c>
      <c r="T7" s="68">
        <v>1960</v>
      </c>
      <c r="U7" s="69">
        <v>6481</v>
      </c>
    </row>
    <row r="8" spans="1:22" x14ac:dyDescent="0.4">
      <c r="A8" s="70" t="s">
        <v>5</v>
      </c>
      <c r="B8" s="68">
        <v>3674</v>
      </c>
      <c r="C8" s="68">
        <v>3444</v>
      </c>
      <c r="D8" s="68">
        <v>3518</v>
      </c>
      <c r="E8" s="68">
        <v>3527</v>
      </c>
      <c r="F8" s="69">
        <v>14163</v>
      </c>
      <c r="G8" s="68">
        <v>3545</v>
      </c>
      <c r="H8" s="68">
        <v>3634</v>
      </c>
      <c r="I8" s="68">
        <v>3481</v>
      </c>
      <c r="J8" s="68">
        <v>3630</v>
      </c>
      <c r="K8" s="69">
        <v>14290</v>
      </c>
      <c r="L8" s="68">
        <v>3894</v>
      </c>
      <c r="M8" s="68">
        <v>3434</v>
      </c>
      <c r="N8" s="68">
        <v>3514</v>
      </c>
      <c r="O8" s="68">
        <v>3455</v>
      </c>
      <c r="P8" s="69">
        <v>14296</v>
      </c>
      <c r="Q8" s="68">
        <v>3314</v>
      </c>
      <c r="R8" s="68">
        <v>2605</v>
      </c>
      <c r="S8" s="68">
        <v>3089</v>
      </c>
      <c r="T8" s="68">
        <v>3519</v>
      </c>
      <c r="U8" s="69">
        <v>12526</v>
      </c>
    </row>
    <row r="9" spans="1:22" x14ac:dyDescent="0.4">
      <c r="A9" s="70" t="s">
        <v>81</v>
      </c>
      <c r="B9" s="68">
        <v>2446</v>
      </c>
      <c r="C9" s="68">
        <v>2391</v>
      </c>
      <c r="D9" s="68">
        <v>2336</v>
      </c>
      <c r="E9" s="68">
        <v>2525</v>
      </c>
      <c r="F9" s="69">
        <v>9697</v>
      </c>
      <c r="G9" s="68">
        <v>2702</v>
      </c>
      <c r="H9" s="68">
        <v>2747</v>
      </c>
      <c r="I9" s="68">
        <v>2732</v>
      </c>
      <c r="J9" s="68">
        <v>2725</v>
      </c>
      <c r="K9" s="69">
        <v>10907</v>
      </c>
      <c r="L9" s="68">
        <v>2775</v>
      </c>
      <c r="M9" s="68">
        <v>2390</v>
      </c>
      <c r="N9" s="68">
        <v>2297</v>
      </c>
      <c r="O9" s="68">
        <v>2443</v>
      </c>
      <c r="P9" s="69">
        <v>9906</v>
      </c>
      <c r="Q9" s="68">
        <v>2233</v>
      </c>
      <c r="R9" s="68">
        <v>1773</v>
      </c>
      <c r="S9" s="68">
        <v>1998</v>
      </c>
      <c r="T9" s="68">
        <v>2286</v>
      </c>
      <c r="U9" s="69">
        <v>8290</v>
      </c>
    </row>
    <row r="10" spans="1:22" ht="8.1" customHeight="1" x14ac:dyDescent="0.4">
      <c r="A10" s="71"/>
      <c r="B10" s="68"/>
      <c r="C10" s="68"/>
      <c r="D10" s="68"/>
      <c r="E10" s="68"/>
      <c r="F10" s="69"/>
      <c r="G10" s="68"/>
      <c r="H10" s="68"/>
      <c r="I10" s="68"/>
      <c r="J10" s="68"/>
      <c r="K10" s="69"/>
      <c r="L10" s="68"/>
      <c r="M10" s="68"/>
      <c r="N10" s="68"/>
      <c r="O10" s="68"/>
      <c r="P10" s="69"/>
      <c r="Q10" s="68"/>
      <c r="R10" s="68"/>
      <c r="S10" s="68"/>
      <c r="T10" s="68"/>
      <c r="U10" s="69"/>
    </row>
    <row r="11" spans="1:22" x14ac:dyDescent="0.4">
      <c r="A11" s="70" t="s">
        <v>7</v>
      </c>
      <c r="B11" s="68">
        <v>2498</v>
      </c>
      <c r="C11" s="68">
        <v>2633</v>
      </c>
      <c r="D11" s="68">
        <v>2668</v>
      </c>
      <c r="E11" s="68">
        <v>2913</v>
      </c>
      <c r="F11" s="69">
        <v>10712</v>
      </c>
      <c r="G11" s="68">
        <v>2969</v>
      </c>
      <c r="H11" s="68">
        <v>2859</v>
      </c>
      <c r="I11" s="68">
        <v>2753</v>
      </c>
      <c r="J11" s="68">
        <v>2810</v>
      </c>
      <c r="K11" s="69">
        <v>11391</v>
      </c>
      <c r="L11" s="68">
        <v>3182</v>
      </c>
      <c r="M11" s="68">
        <v>3008</v>
      </c>
      <c r="N11" s="68">
        <v>2938</v>
      </c>
      <c r="O11" s="68">
        <v>2981</v>
      </c>
      <c r="P11" s="69">
        <v>12109</v>
      </c>
      <c r="Q11" s="68">
        <v>2657</v>
      </c>
      <c r="R11" s="68">
        <v>2072</v>
      </c>
      <c r="S11" s="68">
        <v>2378</v>
      </c>
      <c r="T11" s="68">
        <v>2789</v>
      </c>
      <c r="U11" s="69">
        <v>9896</v>
      </c>
    </row>
    <row r="12" spans="1:22" x14ac:dyDescent="0.4">
      <c r="A12" s="70" t="s">
        <v>8</v>
      </c>
      <c r="B12" s="68">
        <v>3943</v>
      </c>
      <c r="C12" s="68">
        <v>3556</v>
      </c>
      <c r="D12" s="68">
        <v>3507</v>
      </c>
      <c r="E12" s="68">
        <v>3688</v>
      </c>
      <c r="F12" s="69">
        <v>14695</v>
      </c>
      <c r="G12" s="68">
        <v>3958</v>
      </c>
      <c r="H12" s="68">
        <v>3697</v>
      </c>
      <c r="I12" s="68">
        <v>3494</v>
      </c>
      <c r="J12" s="68">
        <v>3865</v>
      </c>
      <c r="K12" s="69">
        <v>15015</v>
      </c>
      <c r="L12" s="68">
        <v>4089</v>
      </c>
      <c r="M12" s="68">
        <v>3560</v>
      </c>
      <c r="N12" s="68">
        <v>3494</v>
      </c>
      <c r="O12" s="68">
        <v>3461</v>
      </c>
      <c r="P12" s="69">
        <v>14603</v>
      </c>
      <c r="Q12" s="68">
        <v>3323</v>
      </c>
      <c r="R12" s="68">
        <v>2068</v>
      </c>
      <c r="S12" s="68">
        <v>2851</v>
      </c>
      <c r="T12" s="68">
        <v>3090</v>
      </c>
      <c r="U12" s="69">
        <v>11332</v>
      </c>
    </row>
    <row r="13" spans="1:22" ht="8.1" customHeight="1" x14ac:dyDescent="0.4">
      <c r="A13" s="71"/>
      <c r="B13" s="68"/>
      <c r="C13" s="68"/>
      <c r="D13" s="68"/>
      <c r="E13" s="68"/>
      <c r="F13" s="69"/>
      <c r="G13" s="68"/>
      <c r="H13" s="68"/>
      <c r="I13" s="68"/>
      <c r="J13" s="68"/>
      <c r="K13" s="69"/>
      <c r="L13" s="68"/>
      <c r="M13" s="68"/>
      <c r="N13" s="68"/>
      <c r="O13" s="68"/>
      <c r="P13" s="69"/>
      <c r="Q13" s="68"/>
      <c r="R13" s="68"/>
      <c r="S13" s="68"/>
      <c r="T13" s="68"/>
      <c r="U13" s="69"/>
    </row>
    <row r="14" spans="1:22" x14ac:dyDescent="0.4">
      <c r="A14" s="67" t="s">
        <v>16</v>
      </c>
      <c r="B14" s="68">
        <v>3624</v>
      </c>
      <c r="C14" s="68">
        <v>3877</v>
      </c>
      <c r="D14" s="68">
        <v>3881</v>
      </c>
      <c r="E14" s="68">
        <v>3865</v>
      </c>
      <c r="F14" s="69">
        <v>15247</v>
      </c>
      <c r="G14" s="68">
        <v>3603</v>
      </c>
      <c r="H14" s="68">
        <v>3492</v>
      </c>
      <c r="I14" s="68">
        <v>4018</v>
      </c>
      <c r="J14" s="68">
        <v>3760</v>
      </c>
      <c r="K14" s="69">
        <v>14874</v>
      </c>
      <c r="L14" s="68">
        <v>3832</v>
      </c>
      <c r="M14" s="68">
        <v>3441</v>
      </c>
      <c r="N14" s="68">
        <v>3409</v>
      </c>
      <c r="O14" s="68">
        <v>3481</v>
      </c>
      <c r="P14" s="69">
        <v>14164</v>
      </c>
      <c r="Q14" s="68">
        <v>3247</v>
      </c>
      <c r="R14" s="68">
        <v>2507</v>
      </c>
      <c r="S14" s="68">
        <v>2978</v>
      </c>
      <c r="T14" s="68">
        <v>3662</v>
      </c>
      <c r="U14" s="69">
        <v>12394</v>
      </c>
    </row>
    <row r="15" spans="1:22" x14ac:dyDescent="0.4">
      <c r="A15" s="70" t="s">
        <v>9</v>
      </c>
      <c r="B15" s="68">
        <v>3751</v>
      </c>
      <c r="C15" s="68">
        <v>3677</v>
      </c>
      <c r="D15" s="68">
        <v>3913</v>
      </c>
      <c r="E15" s="68">
        <v>3820</v>
      </c>
      <c r="F15" s="69">
        <v>15162</v>
      </c>
      <c r="G15" s="68">
        <v>3774</v>
      </c>
      <c r="H15" s="68">
        <v>4021</v>
      </c>
      <c r="I15" s="68">
        <v>4220</v>
      </c>
      <c r="J15" s="68">
        <v>4124</v>
      </c>
      <c r="K15" s="69">
        <v>16139</v>
      </c>
      <c r="L15" s="68">
        <v>5256</v>
      </c>
      <c r="M15" s="68">
        <v>4632</v>
      </c>
      <c r="N15" s="68">
        <v>4669</v>
      </c>
      <c r="O15" s="68">
        <v>4746</v>
      </c>
      <c r="P15" s="69">
        <v>19303</v>
      </c>
      <c r="Q15" s="68">
        <v>4529</v>
      </c>
      <c r="R15" s="68">
        <v>3462</v>
      </c>
      <c r="S15" s="68">
        <v>4005</v>
      </c>
      <c r="T15" s="68">
        <v>4459</v>
      </c>
      <c r="U15" s="69">
        <v>16456</v>
      </c>
    </row>
    <row r="16" spans="1:22" x14ac:dyDescent="0.4">
      <c r="A16" s="70" t="s">
        <v>10</v>
      </c>
      <c r="B16" s="68">
        <v>5752</v>
      </c>
      <c r="C16" s="68">
        <v>5315</v>
      </c>
      <c r="D16" s="68">
        <v>5508</v>
      </c>
      <c r="E16" s="68">
        <v>5825</v>
      </c>
      <c r="F16" s="69">
        <v>22400</v>
      </c>
      <c r="G16" s="68">
        <v>5756</v>
      </c>
      <c r="H16" s="68">
        <v>5553</v>
      </c>
      <c r="I16" s="68">
        <v>5571</v>
      </c>
      <c r="J16" s="68">
        <v>5811</v>
      </c>
      <c r="K16" s="69">
        <v>22690</v>
      </c>
      <c r="L16" s="68">
        <v>6014</v>
      </c>
      <c r="M16" s="68">
        <v>5118</v>
      </c>
      <c r="N16" s="68">
        <v>5356</v>
      </c>
      <c r="O16" s="68">
        <v>5511</v>
      </c>
      <c r="P16" s="69">
        <v>21999</v>
      </c>
      <c r="Q16" s="68">
        <v>5219</v>
      </c>
      <c r="R16" s="68">
        <v>3827</v>
      </c>
      <c r="S16" s="68">
        <v>4682</v>
      </c>
      <c r="T16" s="68">
        <v>5355</v>
      </c>
      <c r="U16" s="69">
        <v>19082</v>
      </c>
    </row>
    <row r="17" spans="1:22" x14ac:dyDescent="0.4">
      <c r="A17" s="70" t="s">
        <v>11</v>
      </c>
      <c r="B17" s="68">
        <v>2325</v>
      </c>
      <c r="C17" s="68">
        <v>2289</v>
      </c>
      <c r="D17" s="68">
        <v>2264</v>
      </c>
      <c r="E17" s="68">
        <v>2376</v>
      </c>
      <c r="F17" s="69">
        <v>9254</v>
      </c>
      <c r="G17" s="68">
        <v>2468</v>
      </c>
      <c r="H17" s="68">
        <v>2501</v>
      </c>
      <c r="I17" s="68">
        <v>2308</v>
      </c>
      <c r="J17" s="68">
        <v>2403</v>
      </c>
      <c r="K17" s="69">
        <v>9681</v>
      </c>
      <c r="L17" s="68">
        <v>2622</v>
      </c>
      <c r="M17" s="68">
        <v>2300</v>
      </c>
      <c r="N17" s="68">
        <v>2218</v>
      </c>
      <c r="O17" s="68">
        <v>2233</v>
      </c>
      <c r="P17" s="69">
        <v>9373</v>
      </c>
      <c r="Q17" s="68">
        <v>2125</v>
      </c>
      <c r="R17" s="68">
        <v>1466</v>
      </c>
      <c r="S17" s="68">
        <v>1716</v>
      </c>
      <c r="T17" s="68">
        <v>1865</v>
      </c>
      <c r="U17" s="69">
        <v>7172</v>
      </c>
    </row>
    <row r="18" spans="1:22" ht="8.1" customHeight="1" x14ac:dyDescent="0.4">
      <c r="A18" s="71"/>
      <c r="B18" s="68"/>
      <c r="C18" s="68"/>
      <c r="D18" s="68"/>
      <c r="E18" s="68"/>
      <c r="F18" s="69"/>
      <c r="G18" s="68"/>
      <c r="H18" s="68"/>
      <c r="I18" s="68"/>
      <c r="J18" s="68"/>
      <c r="K18" s="69"/>
      <c r="L18" s="68"/>
      <c r="M18" s="68"/>
      <c r="N18" s="68"/>
      <c r="O18" s="68"/>
      <c r="P18" s="69"/>
      <c r="Q18" s="68"/>
      <c r="R18" s="68"/>
      <c r="S18" s="68"/>
      <c r="T18" s="68"/>
      <c r="U18" s="69"/>
    </row>
    <row r="19" spans="1:22" s="62" customFormat="1" x14ac:dyDescent="0.4">
      <c r="A19" s="72" t="s">
        <v>12</v>
      </c>
      <c r="B19" s="73">
        <v>29951</v>
      </c>
      <c r="C19" s="73">
        <v>28921</v>
      </c>
      <c r="D19" s="73">
        <v>29530</v>
      </c>
      <c r="E19" s="73">
        <v>30542</v>
      </c>
      <c r="F19" s="69">
        <v>118943</v>
      </c>
      <c r="G19" s="73">
        <v>30866</v>
      </c>
      <c r="H19" s="73">
        <v>30525</v>
      </c>
      <c r="I19" s="73">
        <v>30413</v>
      </c>
      <c r="J19" s="73">
        <v>31078</v>
      </c>
      <c r="K19" s="69">
        <v>122882</v>
      </c>
      <c r="L19" s="73">
        <v>33886</v>
      </c>
      <c r="M19" s="73">
        <v>29741</v>
      </c>
      <c r="N19" s="73">
        <v>29731</v>
      </c>
      <c r="O19" s="73">
        <v>30296</v>
      </c>
      <c r="P19" s="69">
        <v>123654</v>
      </c>
      <c r="Q19" s="73">
        <v>28584</v>
      </c>
      <c r="R19" s="73">
        <v>20759</v>
      </c>
      <c r="S19" s="73">
        <v>25299</v>
      </c>
      <c r="T19" s="73">
        <v>28985</v>
      </c>
      <c r="U19" s="69">
        <v>103629</v>
      </c>
    </row>
    <row r="20" spans="1:22" x14ac:dyDescent="0.4">
      <c r="A20" s="72" t="s">
        <v>13</v>
      </c>
      <c r="B20" s="68">
        <v>2585</v>
      </c>
      <c r="C20" s="68">
        <v>2494</v>
      </c>
      <c r="D20" s="68">
        <v>2410</v>
      </c>
      <c r="E20" s="68">
        <v>2474</v>
      </c>
      <c r="F20" s="69">
        <v>9963</v>
      </c>
      <c r="G20" s="68">
        <v>2597</v>
      </c>
      <c r="H20" s="68">
        <v>2706</v>
      </c>
      <c r="I20" s="68">
        <v>2541</v>
      </c>
      <c r="J20" s="68">
        <v>2690</v>
      </c>
      <c r="K20" s="69">
        <v>10534</v>
      </c>
      <c r="L20" s="68">
        <v>2881</v>
      </c>
      <c r="M20" s="68">
        <v>2679</v>
      </c>
      <c r="N20" s="68">
        <v>2611</v>
      </c>
      <c r="O20" s="68">
        <v>2590</v>
      </c>
      <c r="P20" s="69">
        <v>10760</v>
      </c>
      <c r="Q20" s="68">
        <v>2471</v>
      </c>
      <c r="R20" s="68">
        <v>1528</v>
      </c>
      <c r="S20" s="68">
        <v>1794</v>
      </c>
      <c r="T20" s="68">
        <v>2013</v>
      </c>
      <c r="U20" s="69">
        <v>7806</v>
      </c>
    </row>
    <row r="21" spans="1:22" x14ac:dyDescent="0.4">
      <c r="A21" s="72" t="s">
        <v>14</v>
      </c>
      <c r="B21" s="68">
        <v>3283</v>
      </c>
      <c r="C21" s="68">
        <v>3261</v>
      </c>
      <c r="D21" s="68">
        <v>3539</v>
      </c>
      <c r="E21" s="68">
        <v>3853</v>
      </c>
      <c r="F21" s="69">
        <v>13937</v>
      </c>
      <c r="G21" s="68">
        <v>3974</v>
      </c>
      <c r="H21" s="68">
        <v>4077</v>
      </c>
      <c r="I21" s="68">
        <v>4486</v>
      </c>
      <c r="J21" s="68">
        <v>4718</v>
      </c>
      <c r="K21" s="69">
        <v>17255</v>
      </c>
      <c r="L21" s="68">
        <v>4431</v>
      </c>
      <c r="M21" s="68">
        <v>3898</v>
      </c>
      <c r="N21" s="68">
        <v>4281</v>
      </c>
      <c r="O21" s="68">
        <v>4131</v>
      </c>
      <c r="P21" s="69">
        <v>16741</v>
      </c>
      <c r="Q21" s="68">
        <v>3814</v>
      </c>
      <c r="R21" s="68">
        <v>3154</v>
      </c>
      <c r="S21" s="68">
        <v>3210</v>
      </c>
      <c r="T21" s="68">
        <v>3537</v>
      </c>
      <c r="U21" s="69">
        <v>13716</v>
      </c>
    </row>
    <row r="22" spans="1:22" x14ac:dyDescent="0.4">
      <c r="A22" s="72" t="s">
        <v>15</v>
      </c>
      <c r="B22" s="68">
        <v>1186</v>
      </c>
      <c r="C22" s="68">
        <v>1249</v>
      </c>
      <c r="D22" s="68">
        <v>1246</v>
      </c>
      <c r="E22" s="68">
        <v>1277</v>
      </c>
      <c r="F22" s="69">
        <v>4959</v>
      </c>
      <c r="G22" s="68">
        <v>1361</v>
      </c>
      <c r="H22" s="68">
        <v>1361</v>
      </c>
      <c r="I22" s="68">
        <v>1308</v>
      </c>
      <c r="J22" s="68">
        <v>1362</v>
      </c>
      <c r="K22" s="69">
        <v>5392</v>
      </c>
      <c r="L22" s="68">
        <v>1406</v>
      </c>
      <c r="M22" s="68">
        <v>1354</v>
      </c>
      <c r="N22" s="68">
        <v>1328</v>
      </c>
      <c r="O22" s="68">
        <v>1310</v>
      </c>
      <c r="P22" s="69">
        <v>5397</v>
      </c>
      <c r="Q22" s="68">
        <v>1304</v>
      </c>
      <c r="R22" s="68">
        <v>1025</v>
      </c>
      <c r="S22" s="68">
        <v>1247</v>
      </c>
      <c r="T22" s="68">
        <v>1266</v>
      </c>
      <c r="U22" s="69">
        <v>4842</v>
      </c>
    </row>
    <row r="23" spans="1:22" x14ac:dyDescent="0.4">
      <c r="A23" s="72" t="s">
        <v>89</v>
      </c>
      <c r="B23" s="68">
        <v>3566</v>
      </c>
      <c r="C23" s="68">
        <v>3801</v>
      </c>
      <c r="D23" s="68">
        <v>3542</v>
      </c>
      <c r="E23" s="68">
        <v>3431</v>
      </c>
      <c r="F23" s="69">
        <v>14340</v>
      </c>
      <c r="G23" s="68">
        <v>4356</v>
      </c>
      <c r="H23" s="68">
        <v>3257</v>
      </c>
      <c r="I23" s="68">
        <v>3477</v>
      </c>
      <c r="J23" s="68">
        <v>2743</v>
      </c>
      <c r="K23" s="69">
        <v>13832</v>
      </c>
      <c r="L23" s="68">
        <v>3879</v>
      </c>
      <c r="M23" s="68">
        <v>2352</v>
      </c>
      <c r="N23" s="68">
        <v>2766</v>
      </c>
      <c r="O23" s="68">
        <v>2782</v>
      </c>
      <c r="P23" s="69">
        <v>11778</v>
      </c>
      <c r="Q23" s="68">
        <v>2325</v>
      </c>
      <c r="R23" s="68">
        <v>2563</v>
      </c>
      <c r="S23" s="68">
        <v>2646</v>
      </c>
      <c r="T23" s="68">
        <v>3463</v>
      </c>
      <c r="U23" s="69">
        <v>10998</v>
      </c>
    </row>
    <row r="24" spans="1:22" x14ac:dyDescent="0.4">
      <c r="A24" s="80" t="s">
        <v>90</v>
      </c>
      <c r="B24" s="93">
        <v>11</v>
      </c>
      <c r="C24" s="93">
        <v>11</v>
      </c>
      <c r="D24" s="93">
        <v>16</v>
      </c>
      <c r="E24" s="93">
        <v>13</v>
      </c>
      <c r="F24" s="88">
        <v>51</v>
      </c>
      <c r="G24" s="93">
        <v>16</v>
      </c>
      <c r="H24" s="93">
        <v>35</v>
      </c>
      <c r="I24" s="93">
        <v>30</v>
      </c>
      <c r="J24" s="93">
        <v>26</v>
      </c>
      <c r="K24" s="88">
        <v>107</v>
      </c>
      <c r="L24" s="93">
        <v>33</v>
      </c>
      <c r="M24" s="93">
        <v>24</v>
      </c>
      <c r="N24" s="93">
        <v>60</v>
      </c>
      <c r="O24" s="93">
        <v>38</v>
      </c>
      <c r="P24" s="88">
        <v>156</v>
      </c>
      <c r="Q24" s="93">
        <v>23</v>
      </c>
      <c r="R24" s="93">
        <v>31</v>
      </c>
      <c r="S24" s="93">
        <v>30</v>
      </c>
      <c r="T24" s="93">
        <v>24</v>
      </c>
      <c r="U24" s="88">
        <v>107</v>
      </c>
    </row>
    <row r="25" spans="1:22" x14ac:dyDescent="0.4">
      <c r="A25" s="2"/>
      <c r="B25" s="33"/>
      <c r="C25" s="26"/>
      <c r="D25" s="26"/>
      <c r="E25" s="26"/>
      <c r="F25" s="26"/>
      <c r="G25" s="26"/>
    </row>
    <row r="26" spans="1:22" ht="12.75" customHeight="1" x14ac:dyDescent="0.4">
      <c r="A26" s="2"/>
      <c r="B26" s="33"/>
      <c r="C26" s="41"/>
      <c r="D26" s="30"/>
      <c r="E26" s="30"/>
      <c r="F26" s="30"/>
      <c r="G26" s="30"/>
      <c r="H26" s="41"/>
      <c r="I26" s="49"/>
      <c r="J26" s="49"/>
      <c r="K26" s="49"/>
      <c r="L26" s="49"/>
      <c r="M26" s="49"/>
      <c r="N26" s="49"/>
      <c r="O26" s="49"/>
      <c r="P26" s="49"/>
      <c r="Q26" s="49"/>
      <c r="R26" s="49"/>
      <c r="S26" s="49"/>
      <c r="T26" s="49"/>
      <c r="U26" s="49"/>
      <c r="V26" s="49"/>
    </row>
    <row r="27" spans="1:22" ht="15" x14ac:dyDescent="0.45">
      <c r="A27" s="84" t="s">
        <v>70</v>
      </c>
      <c r="B27" s="63" t="s">
        <v>110</v>
      </c>
      <c r="C27" s="63" t="s">
        <v>111</v>
      </c>
      <c r="D27" s="63" t="s">
        <v>112</v>
      </c>
      <c r="E27" s="63" t="s">
        <v>113</v>
      </c>
      <c r="F27" s="63" t="s">
        <v>114</v>
      </c>
      <c r="G27" s="64" t="s">
        <v>115</v>
      </c>
      <c r="H27" s="64" t="s">
        <v>116</v>
      </c>
      <c r="I27" s="64" t="s">
        <v>117</v>
      </c>
      <c r="J27" s="64" t="s">
        <v>118</v>
      </c>
      <c r="K27" s="63" t="s">
        <v>145</v>
      </c>
      <c r="L27" s="64" t="s">
        <v>120</v>
      </c>
      <c r="M27" s="64" t="s">
        <v>121</v>
      </c>
      <c r="N27" s="64" t="s">
        <v>122</v>
      </c>
      <c r="O27" s="64" t="s">
        <v>123</v>
      </c>
      <c r="P27" s="63" t="s">
        <v>146</v>
      </c>
      <c r="Q27" s="64" t="s">
        <v>125</v>
      </c>
      <c r="R27" s="64" t="s">
        <v>126</v>
      </c>
      <c r="S27" s="64" t="s">
        <v>127</v>
      </c>
      <c r="T27" s="64" t="s">
        <v>128</v>
      </c>
      <c r="U27" s="63" t="s">
        <v>147</v>
      </c>
    </row>
    <row r="28" spans="1:22" ht="15" customHeight="1" x14ac:dyDescent="0.4">
      <c r="A28" s="65" t="s">
        <v>3</v>
      </c>
      <c r="B28" s="66">
        <v>40826</v>
      </c>
      <c r="C28" s="66">
        <v>41485</v>
      </c>
      <c r="D28" s="66">
        <v>39970</v>
      </c>
      <c r="E28" s="66">
        <v>43827</v>
      </c>
      <c r="F28" s="66">
        <v>166109</v>
      </c>
      <c r="G28" s="66">
        <v>40957</v>
      </c>
      <c r="H28" s="66">
        <v>41192</v>
      </c>
      <c r="I28" s="66">
        <v>42514</v>
      </c>
      <c r="J28" s="66">
        <v>44840</v>
      </c>
      <c r="K28" s="66">
        <v>169503</v>
      </c>
      <c r="L28" s="66">
        <v>42307</v>
      </c>
      <c r="M28" s="66">
        <v>43994</v>
      </c>
      <c r="N28" s="66">
        <v>45994</v>
      </c>
      <c r="O28" s="66">
        <v>47049</v>
      </c>
      <c r="P28" s="66">
        <v>179344</v>
      </c>
      <c r="Q28" s="66">
        <v>40869</v>
      </c>
      <c r="R28" s="66">
        <v>31528</v>
      </c>
      <c r="S28" s="66">
        <v>37767</v>
      </c>
      <c r="T28" s="66">
        <v>42328</v>
      </c>
      <c r="U28" s="66">
        <v>152492</v>
      </c>
    </row>
    <row r="29" spans="1:22" x14ac:dyDescent="0.4">
      <c r="A29" s="67" t="s">
        <v>4</v>
      </c>
      <c r="B29" s="68">
        <v>1259</v>
      </c>
      <c r="C29" s="68">
        <v>1366</v>
      </c>
      <c r="D29" s="68">
        <v>1238</v>
      </c>
      <c r="E29" s="68">
        <v>1435</v>
      </c>
      <c r="F29" s="69">
        <v>5299</v>
      </c>
      <c r="G29" s="68">
        <v>1252</v>
      </c>
      <c r="H29" s="68">
        <v>1377</v>
      </c>
      <c r="I29" s="68">
        <v>1345</v>
      </c>
      <c r="J29" s="68">
        <v>1299</v>
      </c>
      <c r="K29" s="69">
        <v>5273</v>
      </c>
      <c r="L29" s="68">
        <v>1293</v>
      </c>
      <c r="M29" s="68">
        <v>1318</v>
      </c>
      <c r="N29" s="68">
        <v>1421</v>
      </c>
      <c r="O29" s="68">
        <v>1340</v>
      </c>
      <c r="P29" s="69">
        <v>5372</v>
      </c>
      <c r="Q29" s="68">
        <v>1285</v>
      </c>
      <c r="R29" s="68">
        <v>979</v>
      </c>
      <c r="S29" s="68">
        <v>1340</v>
      </c>
      <c r="T29" s="68">
        <v>1538</v>
      </c>
      <c r="U29" s="69">
        <v>5142</v>
      </c>
    </row>
    <row r="30" spans="1:22" x14ac:dyDescent="0.4">
      <c r="A30" s="70" t="s">
        <v>5</v>
      </c>
      <c r="B30" s="68">
        <v>3645</v>
      </c>
      <c r="C30" s="68">
        <v>3687</v>
      </c>
      <c r="D30" s="68">
        <v>3366</v>
      </c>
      <c r="E30" s="68">
        <v>3840</v>
      </c>
      <c r="F30" s="69">
        <v>14538</v>
      </c>
      <c r="G30" s="68">
        <v>3259</v>
      </c>
      <c r="H30" s="68">
        <v>3387</v>
      </c>
      <c r="I30" s="68">
        <v>3461</v>
      </c>
      <c r="J30" s="68">
        <v>3465</v>
      </c>
      <c r="K30" s="69">
        <v>13572</v>
      </c>
      <c r="L30" s="68">
        <v>3121</v>
      </c>
      <c r="M30" s="68">
        <v>3036</v>
      </c>
      <c r="N30" s="68">
        <v>3325</v>
      </c>
      <c r="O30" s="68">
        <v>3568</v>
      </c>
      <c r="P30" s="69">
        <v>13049</v>
      </c>
      <c r="Q30" s="68">
        <v>3045</v>
      </c>
      <c r="R30" s="68">
        <v>2404</v>
      </c>
      <c r="S30" s="68">
        <v>2819</v>
      </c>
      <c r="T30" s="68">
        <v>3463</v>
      </c>
      <c r="U30" s="69">
        <v>11731</v>
      </c>
    </row>
    <row r="31" spans="1:22" x14ac:dyDescent="0.4">
      <c r="A31" s="70" t="s">
        <v>81</v>
      </c>
      <c r="B31" s="68">
        <v>1768</v>
      </c>
      <c r="C31" s="68">
        <v>1753</v>
      </c>
      <c r="D31" s="68">
        <v>1733</v>
      </c>
      <c r="E31" s="68">
        <v>1869</v>
      </c>
      <c r="F31" s="69">
        <v>7122</v>
      </c>
      <c r="G31" s="68">
        <v>1665</v>
      </c>
      <c r="H31" s="68">
        <v>1804</v>
      </c>
      <c r="I31" s="68">
        <v>1843</v>
      </c>
      <c r="J31" s="68">
        <v>1955</v>
      </c>
      <c r="K31" s="69">
        <v>7267</v>
      </c>
      <c r="L31" s="68">
        <v>1734</v>
      </c>
      <c r="M31" s="68">
        <v>1810</v>
      </c>
      <c r="N31" s="68">
        <v>1912</v>
      </c>
      <c r="O31" s="68">
        <v>1765</v>
      </c>
      <c r="P31" s="69">
        <v>7221</v>
      </c>
      <c r="Q31" s="68">
        <v>1630</v>
      </c>
      <c r="R31" s="68">
        <v>1479</v>
      </c>
      <c r="S31" s="68">
        <v>1441</v>
      </c>
      <c r="T31" s="68">
        <v>1763</v>
      </c>
      <c r="U31" s="69">
        <v>6314</v>
      </c>
    </row>
    <row r="32" spans="1:22" ht="8.1" customHeight="1" x14ac:dyDescent="0.4">
      <c r="A32" s="71"/>
      <c r="B32" s="68"/>
      <c r="C32" s="68"/>
      <c r="D32" s="68"/>
      <c r="E32" s="68"/>
      <c r="F32" s="69"/>
      <c r="G32" s="68"/>
      <c r="H32" s="68"/>
      <c r="I32" s="68"/>
      <c r="J32" s="68"/>
      <c r="K32" s="69"/>
      <c r="L32" s="68"/>
      <c r="M32" s="68"/>
      <c r="N32" s="68"/>
      <c r="O32" s="68"/>
      <c r="P32" s="69"/>
      <c r="Q32" s="68"/>
      <c r="R32" s="68"/>
      <c r="S32" s="68"/>
      <c r="T32" s="68"/>
      <c r="U32" s="69"/>
    </row>
    <row r="33" spans="1:22" x14ac:dyDescent="0.4">
      <c r="A33" s="70" t="s">
        <v>7</v>
      </c>
      <c r="B33" s="68">
        <v>2324</v>
      </c>
      <c r="C33" s="68">
        <v>2405</v>
      </c>
      <c r="D33" s="68">
        <v>2395</v>
      </c>
      <c r="E33" s="68">
        <v>2713</v>
      </c>
      <c r="F33" s="69">
        <v>9837</v>
      </c>
      <c r="G33" s="68">
        <v>2434</v>
      </c>
      <c r="H33" s="68">
        <v>2538</v>
      </c>
      <c r="I33" s="68">
        <v>2662</v>
      </c>
      <c r="J33" s="68">
        <v>3145</v>
      </c>
      <c r="K33" s="69">
        <v>10779</v>
      </c>
      <c r="L33" s="68">
        <v>2963</v>
      </c>
      <c r="M33" s="68">
        <v>3016</v>
      </c>
      <c r="N33" s="68">
        <v>3020</v>
      </c>
      <c r="O33" s="68">
        <v>3304</v>
      </c>
      <c r="P33" s="69">
        <v>12304</v>
      </c>
      <c r="Q33" s="68">
        <v>3173</v>
      </c>
      <c r="R33" s="68">
        <v>2753</v>
      </c>
      <c r="S33" s="68">
        <v>2462</v>
      </c>
      <c r="T33" s="68">
        <v>2487</v>
      </c>
      <c r="U33" s="69">
        <v>10875</v>
      </c>
    </row>
    <row r="34" spans="1:22" x14ac:dyDescent="0.4">
      <c r="A34" s="70" t="s">
        <v>8</v>
      </c>
      <c r="B34" s="68">
        <v>4618</v>
      </c>
      <c r="C34" s="68">
        <v>4601</v>
      </c>
      <c r="D34" s="68">
        <v>4342</v>
      </c>
      <c r="E34" s="68">
        <v>5202</v>
      </c>
      <c r="F34" s="69">
        <v>18763</v>
      </c>
      <c r="G34" s="68">
        <v>4939</v>
      </c>
      <c r="H34" s="68">
        <v>4296</v>
      </c>
      <c r="I34" s="68">
        <v>4640</v>
      </c>
      <c r="J34" s="68">
        <v>4549</v>
      </c>
      <c r="K34" s="69">
        <v>18424</v>
      </c>
      <c r="L34" s="68">
        <v>4002</v>
      </c>
      <c r="M34" s="68">
        <v>3888</v>
      </c>
      <c r="N34" s="68">
        <v>4501</v>
      </c>
      <c r="O34" s="68">
        <v>4712</v>
      </c>
      <c r="P34" s="69">
        <v>17103</v>
      </c>
      <c r="Q34" s="68">
        <v>4098</v>
      </c>
      <c r="R34" s="68">
        <v>1875</v>
      </c>
      <c r="S34" s="68">
        <v>3144</v>
      </c>
      <c r="T34" s="68">
        <v>4021</v>
      </c>
      <c r="U34" s="69">
        <v>13138</v>
      </c>
    </row>
    <row r="35" spans="1:22" ht="8.1" customHeight="1" x14ac:dyDescent="0.4">
      <c r="A35" s="71"/>
      <c r="B35" s="68"/>
      <c r="C35" s="68"/>
      <c r="D35" s="68"/>
      <c r="E35" s="68"/>
      <c r="F35" s="69"/>
      <c r="G35" s="68"/>
      <c r="H35" s="68"/>
      <c r="I35" s="68"/>
      <c r="J35" s="68"/>
      <c r="K35" s="69"/>
      <c r="L35" s="68"/>
      <c r="M35" s="68"/>
      <c r="N35" s="68"/>
      <c r="O35" s="68"/>
      <c r="P35" s="69"/>
      <c r="Q35" s="68"/>
      <c r="R35" s="68"/>
      <c r="S35" s="68"/>
      <c r="T35" s="68"/>
      <c r="U35" s="69"/>
    </row>
    <row r="36" spans="1:22" x14ac:dyDescent="0.4">
      <c r="A36" s="67" t="s">
        <v>16</v>
      </c>
      <c r="B36" s="68">
        <v>3477</v>
      </c>
      <c r="C36" s="68">
        <v>3494</v>
      </c>
      <c r="D36" s="68">
        <v>3302</v>
      </c>
      <c r="E36" s="68">
        <v>3428</v>
      </c>
      <c r="F36" s="69">
        <v>13702</v>
      </c>
      <c r="G36" s="68">
        <v>3271</v>
      </c>
      <c r="H36" s="68">
        <v>3240</v>
      </c>
      <c r="I36" s="68">
        <v>3342</v>
      </c>
      <c r="J36" s="68">
        <v>3552</v>
      </c>
      <c r="K36" s="69">
        <v>13405</v>
      </c>
      <c r="L36" s="68">
        <v>3571</v>
      </c>
      <c r="M36" s="68">
        <v>3592</v>
      </c>
      <c r="N36" s="68">
        <v>3812</v>
      </c>
      <c r="O36" s="68">
        <v>3913</v>
      </c>
      <c r="P36" s="69">
        <v>14888</v>
      </c>
      <c r="Q36" s="68">
        <v>3505</v>
      </c>
      <c r="R36" s="68">
        <v>3316</v>
      </c>
      <c r="S36" s="68">
        <v>3545</v>
      </c>
      <c r="T36" s="68">
        <v>4014</v>
      </c>
      <c r="U36" s="69">
        <v>14380</v>
      </c>
    </row>
    <row r="37" spans="1:22" x14ac:dyDescent="0.4">
      <c r="A37" s="70" t="s">
        <v>9</v>
      </c>
      <c r="B37" s="68">
        <v>5356</v>
      </c>
      <c r="C37" s="68">
        <v>5320</v>
      </c>
      <c r="D37" s="68">
        <v>4909</v>
      </c>
      <c r="E37" s="68">
        <v>5445</v>
      </c>
      <c r="F37" s="69">
        <v>21031</v>
      </c>
      <c r="G37" s="68">
        <v>5564</v>
      </c>
      <c r="H37" s="68">
        <v>5377</v>
      </c>
      <c r="I37" s="68">
        <v>4947</v>
      </c>
      <c r="J37" s="68">
        <v>5439</v>
      </c>
      <c r="K37" s="69">
        <v>21327</v>
      </c>
      <c r="L37" s="68">
        <v>5580</v>
      </c>
      <c r="M37" s="68">
        <v>6344</v>
      </c>
      <c r="N37" s="68">
        <v>6021</v>
      </c>
      <c r="O37" s="68">
        <v>6625</v>
      </c>
      <c r="P37" s="69">
        <v>24570</v>
      </c>
      <c r="Q37" s="68">
        <v>5360</v>
      </c>
      <c r="R37" s="68">
        <v>4176</v>
      </c>
      <c r="S37" s="68">
        <v>5497</v>
      </c>
      <c r="T37" s="68">
        <v>6420</v>
      </c>
      <c r="U37" s="69">
        <v>21453</v>
      </c>
    </row>
    <row r="38" spans="1:22" x14ac:dyDescent="0.4">
      <c r="A38" s="70" t="s">
        <v>10</v>
      </c>
      <c r="B38" s="68">
        <v>5446</v>
      </c>
      <c r="C38" s="68">
        <v>6079</v>
      </c>
      <c r="D38" s="68">
        <v>5513</v>
      </c>
      <c r="E38" s="68">
        <v>5882</v>
      </c>
      <c r="F38" s="69">
        <v>22920</v>
      </c>
      <c r="G38" s="68">
        <v>5560</v>
      </c>
      <c r="H38" s="68">
        <v>5951</v>
      </c>
      <c r="I38" s="68">
        <v>6090</v>
      </c>
      <c r="J38" s="68">
        <v>6704</v>
      </c>
      <c r="K38" s="69">
        <v>24305</v>
      </c>
      <c r="L38" s="68">
        <v>5989</v>
      </c>
      <c r="M38" s="68">
        <v>5952</v>
      </c>
      <c r="N38" s="68">
        <v>6584</v>
      </c>
      <c r="O38" s="68">
        <v>6142</v>
      </c>
      <c r="P38" s="69">
        <v>24667</v>
      </c>
      <c r="Q38" s="68">
        <v>4795</v>
      </c>
      <c r="R38" s="68">
        <v>3554</v>
      </c>
      <c r="S38" s="68">
        <v>4663</v>
      </c>
      <c r="T38" s="68">
        <v>5133</v>
      </c>
      <c r="U38" s="69">
        <v>18145</v>
      </c>
    </row>
    <row r="39" spans="1:22" x14ac:dyDescent="0.4">
      <c r="A39" s="70" t="s">
        <v>11</v>
      </c>
      <c r="B39" s="68">
        <v>2722</v>
      </c>
      <c r="C39" s="68">
        <v>2745</v>
      </c>
      <c r="D39" s="68">
        <v>2728</v>
      </c>
      <c r="E39" s="68">
        <v>2976</v>
      </c>
      <c r="F39" s="69">
        <v>11171</v>
      </c>
      <c r="G39" s="68">
        <v>2930</v>
      </c>
      <c r="H39" s="68">
        <v>2782</v>
      </c>
      <c r="I39" s="68">
        <v>3003</v>
      </c>
      <c r="J39" s="68">
        <v>3062</v>
      </c>
      <c r="K39" s="69">
        <v>11776</v>
      </c>
      <c r="L39" s="68">
        <v>2955</v>
      </c>
      <c r="M39" s="68">
        <v>2869</v>
      </c>
      <c r="N39" s="68">
        <v>2976</v>
      </c>
      <c r="O39" s="68">
        <v>3107</v>
      </c>
      <c r="P39" s="69">
        <v>11907</v>
      </c>
      <c r="Q39" s="68">
        <v>2979</v>
      </c>
      <c r="R39" s="68">
        <v>2321</v>
      </c>
      <c r="S39" s="68">
        <v>2641</v>
      </c>
      <c r="T39" s="68">
        <v>2826</v>
      </c>
      <c r="U39" s="69">
        <v>10767</v>
      </c>
    </row>
    <row r="40" spans="1:22" ht="8.1" customHeight="1" x14ac:dyDescent="0.4">
      <c r="A40" s="71"/>
      <c r="B40" s="68"/>
      <c r="C40" s="68"/>
      <c r="D40" s="68"/>
      <c r="E40" s="68"/>
      <c r="F40" s="69"/>
      <c r="G40" s="68"/>
      <c r="H40" s="68"/>
      <c r="I40" s="68"/>
      <c r="J40" s="68"/>
      <c r="K40" s="69"/>
      <c r="L40" s="68"/>
      <c r="M40" s="68"/>
      <c r="N40" s="68"/>
      <c r="O40" s="68"/>
      <c r="P40" s="69"/>
      <c r="Q40" s="68"/>
      <c r="R40" s="68"/>
      <c r="S40" s="68"/>
      <c r="T40" s="68"/>
      <c r="U40" s="69"/>
    </row>
    <row r="41" spans="1:22" x14ac:dyDescent="0.4">
      <c r="A41" s="72" t="s">
        <v>12</v>
      </c>
      <c r="B41" s="68">
        <v>30615</v>
      </c>
      <c r="C41" s="68">
        <v>31450</v>
      </c>
      <c r="D41" s="68">
        <v>29527</v>
      </c>
      <c r="E41" s="68">
        <v>32791</v>
      </c>
      <c r="F41" s="69">
        <v>124384</v>
      </c>
      <c r="G41" s="68">
        <v>30873</v>
      </c>
      <c r="H41" s="68">
        <v>30752</v>
      </c>
      <c r="I41" s="68">
        <v>31333</v>
      </c>
      <c r="J41" s="68">
        <v>33170</v>
      </c>
      <c r="K41" s="69">
        <v>126129</v>
      </c>
      <c r="L41" s="68">
        <v>31208</v>
      </c>
      <c r="M41" s="68">
        <v>31825</v>
      </c>
      <c r="N41" s="68">
        <v>33573</v>
      </c>
      <c r="O41" s="68">
        <v>34476</v>
      </c>
      <c r="P41" s="69">
        <v>131081</v>
      </c>
      <c r="Q41" s="68">
        <v>29870</v>
      </c>
      <c r="R41" s="68">
        <v>22856</v>
      </c>
      <c r="S41" s="68">
        <v>27553</v>
      </c>
      <c r="T41" s="68">
        <v>31665</v>
      </c>
      <c r="U41" s="69">
        <v>111944</v>
      </c>
    </row>
    <row r="42" spans="1:22" x14ac:dyDescent="0.4">
      <c r="A42" s="72" t="s">
        <v>13</v>
      </c>
      <c r="B42" s="68">
        <v>1589</v>
      </c>
      <c r="C42" s="68">
        <v>1718</v>
      </c>
      <c r="D42" s="68">
        <v>1594</v>
      </c>
      <c r="E42" s="68">
        <v>1615</v>
      </c>
      <c r="F42" s="69">
        <v>6516</v>
      </c>
      <c r="G42" s="68">
        <v>1545</v>
      </c>
      <c r="H42" s="68">
        <v>1658</v>
      </c>
      <c r="I42" s="68">
        <v>1793</v>
      </c>
      <c r="J42" s="68">
        <v>1659</v>
      </c>
      <c r="K42" s="69">
        <v>6656</v>
      </c>
      <c r="L42" s="68">
        <v>1765</v>
      </c>
      <c r="M42" s="68">
        <v>1744</v>
      </c>
      <c r="N42" s="68">
        <v>1777</v>
      </c>
      <c r="O42" s="68">
        <v>1727</v>
      </c>
      <c r="P42" s="69">
        <v>7012</v>
      </c>
      <c r="Q42" s="68">
        <v>1658</v>
      </c>
      <c r="R42" s="68">
        <v>1166</v>
      </c>
      <c r="S42" s="68">
        <v>1387</v>
      </c>
      <c r="T42" s="68">
        <v>1417</v>
      </c>
      <c r="U42" s="69">
        <v>5628</v>
      </c>
    </row>
    <row r="43" spans="1:22" x14ac:dyDescent="0.4">
      <c r="A43" s="72" t="s">
        <v>14</v>
      </c>
      <c r="B43" s="68">
        <v>3626</v>
      </c>
      <c r="C43" s="68">
        <v>3731</v>
      </c>
      <c r="D43" s="68">
        <v>3747</v>
      </c>
      <c r="E43" s="68">
        <v>3569</v>
      </c>
      <c r="F43" s="69">
        <v>14674</v>
      </c>
      <c r="G43" s="68">
        <v>3326</v>
      </c>
      <c r="H43" s="68">
        <v>3581</v>
      </c>
      <c r="I43" s="68">
        <v>3940</v>
      </c>
      <c r="J43" s="68">
        <v>4130</v>
      </c>
      <c r="K43" s="69">
        <v>14978</v>
      </c>
      <c r="L43" s="68">
        <v>4055</v>
      </c>
      <c r="M43" s="68">
        <v>4419</v>
      </c>
      <c r="N43" s="68">
        <v>4489</v>
      </c>
      <c r="O43" s="68">
        <v>4145</v>
      </c>
      <c r="P43" s="69">
        <v>17108</v>
      </c>
      <c r="Q43" s="68">
        <v>3458</v>
      </c>
      <c r="R43" s="68">
        <v>2622</v>
      </c>
      <c r="S43" s="68">
        <v>3443</v>
      </c>
      <c r="T43" s="68">
        <v>3404</v>
      </c>
      <c r="U43" s="69">
        <v>12927</v>
      </c>
    </row>
    <row r="44" spans="1:22" x14ac:dyDescent="0.4">
      <c r="A44" s="72" t="s">
        <v>15</v>
      </c>
      <c r="B44" s="68">
        <v>1021</v>
      </c>
      <c r="C44" s="68">
        <v>1068</v>
      </c>
      <c r="D44" s="68">
        <v>787</v>
      </c>
      <c r="E44" s="68">
        <v>860</v>
      </c>
      <c r="F44" s="69">
        <v>3736</v>
      </c>
      <c r="G44" s="68">
        <v>807</v>
      </c>
      <c r="H44" s="68">
        <v>862</v>
      </c>
      <c r="I44" s="68">
        <v>826</v>
      </c>
      <c r="J44" s="68">
        <v>1008</v>
      </c>
      <c r="K44" s="69">
        <v>3503</v>
      </c>
      <c r="L44" s="68">
        <v>926</v>
      </c>
      <c r="M44" s="68">
        <v>996</v>
      </c>
      <c r="N44" s="68">
        <v>884</v>
      </c>
      <c r="O44" s="68">
        <v>951</v>
      </c>
      <c r="P44" s="69">
        <v>3757</v>
      </c>
      <c r="Q44" s="68">
        <v>862</v>
      </c>
      <c r="R44" s="68">
        <v>630</v>
      </c>
      <c r="S44" s="68">
        <v>717</v>
      </c>
      <c r="T44" s="68">
        <v>788</v>
      </c>
      <c r="U44" s="69">
        <v>2996</v>
      </c>
    </row>
    <row r="45" spans="1:22" x14ac:dyDescent="0.4">
      <c r="A45" s="72" t="s">
        <v>89</v>
      </c>
      <c r="B45" s="68">
        <v>1264</v>
      </c>
      <c r="C45" s="68">
        <v>1248</v>
      </c>
      <c r="D45" s="68">
        <v>1792</v>
      </c>
      <c r="E45" s="68">
        <v>2150</v>
      </c>
      <c r="F45" s="69">
        <v>6454</v>
      </c>
      <c r="G45" s="68">
        <v>2258</v>
      </c>
      <c r="H45" s="68">
        <v>1900</v>
      </c>
      <c r="I45" s="68">
        <v>2130</v>
      </c>
      <c r="J45" s="68">
        <v>2138</v>
      </c>
      <c r="K45" s="69">
        <v>8426</v>
      </c>
      <c r="L45" s="68">
        <v>1848</v>
      </c>
      <c r="M45" s="68">
        <v>2018</v>
      </c>
      <c r="N45" s="68">
        <v>2209</v>
      </c>
      <c r="O45" s="68">
        <v>2156</v>
      </c>
      <c r="P45" s="69">
        <v>8232</v>
      </c>
      <c r="Q45" s="68">
        <v>2382</v>
      </c>
      <c r="R45" s="68">
        <v>2026</v>
      </c>
      <c r="S45" s="68">
        <v>1890</v>
      </c>
      <c r="T45" s="68">
        <v>1988</v>
      </c>
      <c r="U45" s="69">
        <v>8286</v>
      </c>
    </row>
    <row r="46" spans="1:22" x14ac:dyDescent="0.4">
      <c r="A46" s="80" t="s">
        <v>90</v>
      </c>
      <c r="B46" s="93">
        <v>2711</v>
      </c>
      <c r="C46" s="93">
        <v>2270</v>
      </c>
      <c r="D46" s="93">
        <v>2523</v>
      </c>
      <c r="E46" s="93">
        <v>2842</v>
      </c>
      <c r="F46" s="88">
        <v>10345</v>
      </c>
      <c r="G46" s="93">
        <v>2147</v>
      </c>
      <c r="H46" s="93">
        <v>2438</v>
      </c>
      <c r="I46" s="93">
        <v>2492</v>
      </c>
      <c r="J46" s="93">
        <v>2735</v>
      </c>
      <c r="K46" s="88">
        <v>9811</v>
      </c>
      <c r="L46" s="93">
        <v>2506</v>
      </c>
      <c r="M46" s="93">
        <v>2992</v>
      </c>
      <c r="N46" s="93">
        <v>3062</v>
      </c>
      <c r="O46" s="93">
        <v>3594</v>
      </c>
      <c r="P46" s="88">
        <v>12153</v>
      </c>
      <c r="Q46" s="93">
        <v>2639</v>
      </c>
      <c r="R46" s="93">
        <v>2228</v>
      </c>
      <c r="S46" s="93">
        <v>2777</v>
      </c>
      <c r="T46" s="93">
        <v>3066</v>
      </c>
      <c r="U46" s="88">
        <v>10711</v>
      </c>
    </row>
    <row r="47" spans="1:22" x14ac:dyDescent="0.4">
      <c r="A47" s="3"/>
      <c r="B47" s="34"/>
      <c r="C47" s="26"/>
      <c r="D47" s="26"/>
      <c r="E47" s="26"/>
      <c r="F47" s="26"/>
      <c r="G47" s="26"/>
    </row>
    <row r="48" spans="1:22" ht="12.75" customHeight="1" x14ac:dyDescent="0.4">
      <c r="A48" s="1"/>
      <c r="B48" s="35"/>
      <c r="C48" s="44"/>
      <c r="D48" s="76"/>
      <c r="E48" s="76"/>
      <c r="F48" s="76"/>
      <c r="G48" s="76"/>
      <c r="H48" s="44"/>
      <c r="I48" s="77"/>
      <c r="J48" s="77"/>
      <c r="K48" s="77"/>
      <c r="L48" s="77"/>
      <c r="M48" s="77"/>
      <c r="N48" s="77"/>
      <c r="O48" s="77"/>
      <c r="P48" s="77"/>
      <c r="Q48" s="77"/>
      <c r="R48" s="77"/>
      <c r="S48" s="77"/>
      <c r="T48" s="77"/>
      <c r="U48" s="77"/>
      <c r="V48" s="77"/>
    </row>
    <row r="49" spans="1:21" ht="15" x14ac:dyDescent="0.45">
      <c r="A49" s="84" t="s">
        <v>79</v>
      </c>
      <c r="B49" s="63" t="s">
        <v>110</v>
      </c>
      <c r="C49" s="63" t="s">
        <v>111</v>
      </c>
      <c r="D49" s="63" t="s">
        <v>112</v>
      </c>
      <c r="E49" s="63" t="s">
        <v>113</v>
      </c>
      <c r="F49" s="63" t="s">
        <v>114</v>
      </c>
      <c r="G49" s="64" t="s">
        <v>115</v>
      </c>
      <c r="H49" s="64" t="s">
        <v>116</v>
      </c>
      <c r="I49" s="64" t="s">
        <v>117</v>
      </c>
      <c r="J49" s="64" t="s">
        <v>118</v>
      </c>
      <c r="K49" s="63" t="s">
        <v>145</v>
      </c>
      <c r="L49" s="64" t="s">
        <v>120</v>
      </c>
      <c r="M49" s="64" t="s">
        <v>121</v>
      </c>
      <c r="N49" s="64" t="s">
        <v>122</v>
      </c>
      <c r="O49" s="64" t="s">
        <v>123</v>
      </c>
      <c r="P49" s="63" t="s">
        <v>146</v>
      </c>
      <c r="Q49" s="64" t="s">
        <v>125</v>
      </c>
      <c r="R49" s="64" t="s">
        <v>126</v>
      </c>
      <c r="S49" s="64" t="s">
        <v>127</v>
      </c>
      <c r="T49" s="64" t="s">
        <v>128</v>
      </c>
      <c r="U49" s="63" t="s">
        <v>147</v>
      </c>
    </row>
    <row r="50" spans="1:21" ht="15" customHeight="1" x14ac:dyDescent="0.4">
      <c r="A50" s="65" t="s">
        <v>3</v>
      </c>
      <c r="B50" s="66">
        <v>81409</v>
      </c>
      <c r="C50" s="66">
        <v>81222</v>
      </c>
      <c r="D50" s="66">
        <v>80253</v>
      </c>
      <c r="E50" s="66">
        <v>85417</v>
      </c>
      <c r="F50" s="66">
        <v>328302</v>
      </c>
      <c r="G50" s="66">
        <v>84128</v>
      </c>
      <c r="H50" s="66">
        <v>83153</v>
      </c>
      <c r="I50" s="66">
        <v>84769</v>
      </c>
      <c r="J50" s="66">
        <v>87457</v>
      </c>
      <c r="K50" s="66">
        <v>339506</v>
      </c>
      <c r="L50" s="66">
        <v>88823</v>
      </c>
      <c r="M50" s="66">
        <v>84042</v>
      </c>
      <c r="N50" s="66">
        <v>86771</v>
      </c>
      <c r="O50" s="66">
        <v>88195</v>
      </c>
      <c r="P50" s="66">
        <v>347831</v>
      </c>
      <c r="Q50" s="66">
        <v>79389</v>
      </c>
      <c r="R50" s="66">
        <v>60589</v>
      </c>
      <c r="S50" s="66">
        <v>71993</v>
      </c>
      <c r="T50" s="66">
        <v>81618</v>
      </c>
      <c r="U50" s="66">
        <v>293589</v>
      </c>
    </row>
    <row r="51" spans="1:21" x14ac:dyDescent="0.4">
      <c r="A51" s="67" t="s">
        <v>4</v>
      </c>
      <c r="B51" s="68">
        <v>3197</v>
      </c>
      <c r="C51" s="68">
        <v>3104</v>
      </c>
      <c r="D51" s="68">
        <v>3173</v>
      </c>
      <c r="E51" s="68">
        <v>3438</v>
      </c>
      <c r="F51" s="69">
        <v>12912</v>
      </c>
      <c r="G51" s="68">
        <v>3342</v>
      </c>
      <c r="H51" s="68">
        <v>3399</v>
      </c>
      <c r="I51" s="68">
        <v>3180</v>
      </c>
      <c r="J51" s="68">
        <v>3248</v>
      </c>
      <c r="K51" s="69">
        <v>13169</v>
      </c>
      <c r="L51" s="68">
        <v>3515</v>
      </c>
      <c r="M51" s="68">
        <v>3177</v>
      </c>
      <c r="N51" s="68">
        <v>3257</v>
      </c>
      <c r="O51" s="68">
        <v>3325</v>
      </c>
      <c r="P51" s="69">
        <v>13274</v>
      </c>
      <c r="Q51" s="68">
        <v>3222</v>
      </c>
      <c r="R51" s="68">
        <v>1959</v>
      </c>
      <c r="S51" s="68">
        <v>2944</v>
      </c>
      <c r="T51" s="68">
        <v>3498</v>
      </c>
      <c r="U51" s="69">
        <v>11623</v>
      </c>
    </row>
    <row r="52" spans="1:21" x14ac:dyDescent="0.4">
      <c r="A52" s="70" t="s">
        <v>5</v>
      </c>
      <c r="B52" s="68">
        <v>7319</v>
      </c>
      <c r="C52" s="68">
        <v>7131</v>
      </c>
      <c r="D52" s="68">
        <v>6885</v>
      </c>
      <c r="E52" s="68">
        <v>7367</v>
      </c>
      <c r="F52" s="69">
        <v>28701</v>
      </c>
      <c r="G52" s="68">
        <v>6804</v>
      </c>
      <c r="H52" s="68">
        <v>7021</v>
      </c>
      <c r="I52" s="68">
        <v>6943</v>
      </c>
      <c r="J52" s="68">
        <v>7095</v>
      </c>
      <c r="K52" s="69">
        <v>27863</v>
      </c>
      <c r="L52" s="68">
        <v>7015</v>
      </c>
      <c r="M52" s="68">
        <v>6470</v>
      </c>
      <c r="N52" s="68">
        <v>6839</v>
      </c>
      <c r="O52" s="68">
        <v>7022</v>
      </c>
      <c r="P52" s="69">
        <v>27345</v>
      </c>
      <c r="Q52" s="68">
        <v>6358</v>
      </c>
      <c r="R52" s="68">
        <v>5009</v>
      </c>
      <c r="S52" s="68">
        <v>5908</v>
      </c>
      <c r="T52" s="68">
        <v>6982</v>
      </c>
      <c r="U52" s="69">
        <v>24257</v>
      </c>
    </row>
    <row r="53" spans="1:21" x14ac:dyDescent="0.4">
      <c r="A53" s="70" t="s">
        <v>81</v>
      </c>
      <c r="B53" s="68">
        <v>4214</v>
      </c>
      <c r="C53" s="68">
        <v>4144</v>
      </c>
      <c r="D53" s="68">
        <v>4068</v>
      </c>
      <c r="E53" s="68">
        <v>4394</v>
      </c>
      <c r="F53" s="69">
        <v>16820</v>
      </c>
      <c r="G53" s="68">
        <v>4367</v>
      </c>
      <c r="H53" s="68">
        <v>4551</v>
      </c>
      <c r="I53" s="68">
        <v>4576</v>
      </c>
      <c r="J53" s="68">
        <v>4680</v>
      </c>
      <c r="K53" s="69">
        <v>18174</v>
      </c>
      <c r="L53" s="68">
        <v>4509</v>
      </c>
      <c r="M53" s="68">
        <v>4200</v>
      </c>
      <c r="N53" s="68">
        <v>4209</v>
      </c>
      <c r="O53" s="68">
        <v>4208</v>
      </c>
      <c r="P53" s="69">
        <v>17126</v>
      </c>
      <c r="Q53" s="68">
        <v>3863</v>
      </c>
      <c r="R53" s="68">
        <v>3252</v>
      </c>
      <c r="S53" s="68">
        <v>3439</v>
      </c>
      <c r="T53" s="68">
        <v>4049</v>
      </c>
      <c r="U53" s="69">
        <v>14604</v>
      </c>
    </row>
    <row r="54" spans="1:21" ht="8.1" customHeight="1" x14ac:dyDescent="0.4">
      <c r="A54" s="71"/>
      <c r="B54" s="68"/>
      <c r="C54" s="68"/>
      <c r="D54" s="68"/>
      <c r="E54" s="68"/>
      <c r="F54" s="69"/>
      <c r="G54" s="68"/>
      <c r="H54" s="68"/>
      <c r="I54" s="68"/>
      <c r="J54" s="68"/>
      <c r="K54" s="69"/>
      <c r="L54" s="68"/>
      <c r="M54" s="68"/>
      <c r="N54" s="68"/>
      <c r="O54" s="68"/>
      <c r="P54" s="69"/>
      <c r="Q54" s="68"/>
      <c r="R54" s="68"/>
      <c r="S54" s="68"/>
      <c r="T54" s="68"/>
      <c r="U54" s="69"/>
    </row>
    <row r="55" spans="1:21" x14ac:dyDescent="0.4">
      <c r="A55" s="70" t="s">
        <v>7</v>
      </c>
      <c r="B55" s="68">
        <v>4821</v>
      </c>
      <c r="C55" s="68">
        <v>5038</v>
      </c>
      <c r="D55" s="68">
        <v>5063</v>
      </c>
      <c r="E55" s="68">
        <v>5627</v>
      </c>
      <c r="F55" s="69">
        <v>20549</v>
      </c>
      <c r="G55" s="68">
        <v>5403</v>
      </c>
      <c r="H55" s="68">
        <v>5397</v>
      </c>
      <c r="I55" s="68">
        <v>5415</v>
      </c>
      <c r="J55" s="68">
        <v>5955</v>
      </c>
      <c r="K55" s="69">
        <v>22170</v>
      </c>
      <c r="L55" s="68">
        <v>6145</v>
      </c>
      <c r="M55" s="68">
        <v>6025</v>
      </c>
      <c r="N55" s="68">
        <v>5959</v>
      </c>
      <c r="O55" s="68">
        <v>6284</v>
      </c>
      <c r="P55" s="69">
        <v>24412</v>
      </c>
      <c r="Q55" s="68">
        <v>5830</v>
      </c>
      <c r="R55" s="68">
        <v>4824</v>
      </c>
      <c r="S55" s="68">
        <v>4840</v>
      </c>
      <c r="T55" s="68">
        <v>5276</v>
      </c>
      <c r="U55" s="69">
        <v>20771</v>
      </c>
    </row>
    <row r="56" spans="1:21" x14ac:dyDescent="0.4">
      <c r="A56" s="70" t="s">
        <v>8</v>
      </c>
      <c r="B56" s="68">
        <v>8561</v>
      </c>
      <c r="C56" s="68">
        <v>8158</v>
      </c>
      <c r="D56" s="68">
        <v>7849</v>
      </c>
      <c r="E56" s="68">
        <v>8891</v>
      </c>
      <c r="F56" s="69">
        <v>33458</v>
      </c>
      <c r="G56" s="68">
        <v>8897</v>
      </c>
      <c r="H56" s="68">
        <v>7994</v>
      </c>
      <c r="I56" s="68">
        <v>8133</v>
      </c>
      <c r="J56" s="68">
        <v>8414</v>
      </c>
      <c r="K56" s="69">
        <v>33438</v>
      </c>
      <c r="L56" s="68">
        <v>8091</v>
      </c>
      <c r="M56" s="68">
        <v>7448</v>
      </c>
      <c r="N56" s="68">
        <v>7995</v>
      </c>
      <c r="O56" s="68">
        <v>8173</v>
      </c>
      <c r="P56" s="69">
        <v>31706</v>
      </c>
      <c r="Q56" s="68">
        <v>7421</v>
      </c>
      <c r="R56" s="68">
        <v>3943</v>
      </c>
      <c r="S56" s="68">
        <v>5995</v>
      </c>
      <c r="T56" s="68">
        <v>7111</v>
      </c>
      <c r="U56" s="69">
        <v>24470</v>
      </c>
    </row>
    <row r="57" spans="1:21" ht="8.1" customHeight="1" x14ac:dyDescent="0.4">
      <c r="A57" s="71"/>
      <c r="B57" s="68"/>
      <c r="C57" s="68"/>
      <c r="D57" s="68"/>
      <c r="E57" s="68"/>
      <c r="F57" s="40"/>
      <c r="G57" s="68"/>
      <c r="H57" s="68"/>
      <c r="I57" s="68"/>
      <c r="J57" s="68"/>
      <c r="K57" s="40"/>
      <c r="L57" s="68"/>
      <c r="M57" s="68"/>
      <c r="N57" s="68"/>
      <c r="O57" s="68"/>
      <c r="P57" s="40"/>
      <c r="Q57" s="68"/>
      <c r="R57" s="68"/>
      <c r="S57" s="68"/>
      <c r="T57" s="68"/>
      <c r="U57" s="40"/>
    </row>
    <row r="58" spans="1:21" x14ac:dyDescent="0.4">
      <c r="A58" s="67" t="s">
        <v>16</v>
      </c>
      <c r="B58" s="68">
        <v>7101</v>
      </c>
      <c r="C58" s="68">
        <v>7371</v>
      </c>
      <c r="D58" s="68">
        <v>7184</v>
      </c>
      <c r="E58" s="68">
        <v>7293</v>
      </c>
      <c r="F58" s="69">
        <v>28949</v>
      </c>
      <c r="G58" s="68">
        <v>6874</v>
      </c>
      <c r="H58" s="68">
        <v>6732</v>
      </c>
      <c r="I58" s="68">
        <v>7360</v>
      </c>
      <c r="J58" s="68">
        <v>7313</v>
      </c>
      <c r="K58" s="69">
        <v>28279</v>
      </c>
      <c r="L58" s="68">
        <v>7403</v>
      </c>
      <c r="M58" s="68">
        <v>7033</v>
      </c>
      <c r="N58" s="68">
        <v>7222</v>
      </c>
      <c r="O58" s="68">
        <v>7394</v>
      </c>
      <c r="P58" s="69">
        <v>29052</v>
      </c>
      <c r="Q58" s="68">
        <v>6752</v>
      </c>
      <c r="R58" s="68">
        <v>5823</v>
      </c>
      <c r="S58" s="68">
        <v>6523</v>
      </c>
      <c r="T58" s="68">
        <v>7675</v>
      </c>
      <c r="U58" s="69">
        <v>26774</v>
      </c>
    </row>
    <row r="59" spans="1:21" x14ac:dyDescent="0.4">
      <c r="A59" s="70" t="s">
        <v>9</v>
      </c>
      <c r="B59" s="68">
        <v>9107</v>
      </c>
      <c r="C59" s="68">
        <v>8997</v>
      </c>
      <c r="D59" s="68">
        <v>8823</v>
      </c>
      <c r="E59" s="68">
        <v>9265</v>
      </c>
      <c r="F59" s="69">
        <v>36192</v>
      </c>
      <c r="G59" s="68">
        <v>9338</v>
      </c>
      <c r="H59" s="68">
        <v>9397</v>
      </c>
      <c r="I59" s="68">
        <v>9167</v>
      </c>
      <c r="J59" s="68">
        <v>9563</v>
      </c>
      <c r="K59" s="69">
        <v>37466</v>
      </c>
      <c r="L59" s="68">
        <v>10837</v>
      </c>
      <c r="M59" s="68">
        <v>10976</v>
      </c>
      <c r="N59" s="68">
        <v>10690</v>
      </c>
      <c r="O59" s="68">
        <v>11371</v>
      </c>
      <c r="P59" s="69">
        <v>43873</v>
      </c>
      <c r="Q59" s="68">
        <v>9889</v>
      </c>
      <c r="R59" s="68">
        <v>7638</v>
      </c>
      <c r="S59" s="68">
        <v>9502</v>
      </c>
      <c r="T59" s="68">
        <v>10879</v>
      </c>
      <c r="U59" s="69">
        <v>37908</v>
      </c>
    </row>
    <row r="60" spans="1:21" x14ac:dyDescent="0.4">
      <c r="A60" s="70" t="s">
        <v>10</v>
      </c>
      <c r="B60" s="68">
        <v>11198</v>
      </c>
      <c r="C60" s="68">
        <v>11394</v>
      </c>
      <c r="D60" s="68">
        <v>11021</v>
      </c>
      <c r="E60" s="68">
        <v>11707</v>
      </c>
      <c r="F60" s="69">
        <v>45320</v>
      </c>
      <c r="G60" s="68">
        <v>11315</v>
      </c>
      <c r="H60" s="68">
        <v>11504</v>
      </c>
      <c r="I60" s="68">
        <v>11661</v>
      </c>
      <c r="J60" s="68">
        <v>12515</v>
      </c>
      <c r="K60" s="69">
        <v>46996</v>
      </c>
      <c r="L60" s="68">
        <v>12002</v>
      </c>
      <c r="M60" s="68">
        <v>11070</v>
      </c>
      <c r="N60" s="68">
        <v>11940</v>
      </c>
      <c r="O60" s="68">
        <v>11653</v>
      </c>
      <c r="P60" s="69">
        <v>46666</v>
      </c>
      <c r="Q60" s="68">
        <v>10013</v>
      </c>
      <c r="R60" s="68">
        <v>7381</v>
      </c>
      <c r="S60" s="68">
        <v>9344</v>
      </c>
      <c r="T60" s="68">
        <v>10488</v>
      </c>
      <c r="U60" s="69">
        <v>37226</v>
      </c>
    </row>
    <row r="61" spans="1:21" x14ac:dyDescent="0.4">
      <c r="A61" s="70" t="s">
        <v>11</v>
      </c>
      <c r="B61" s="68">
        <v>5047</v>
      </c>
      <c r="C61" s="68">
        <v>5034</v>
      </c>
      <c r="D61" s="68">
        <v>4992</v>
      </c>
      <c r="E61" s="68">
        <v>5352</v>
      </c>
      <c r="F61" s="69">
        <v>20425</v>
      </c>
      <c r="G61" s="68">
        <v>5398</v>
      </c>
      <c r="H61" s="68">
        <v>5283</v>
      </c>
      <c r="I61" s="68">
        <v>5311</v>
      </c>
      <c r="J61" s="68">
        <v>5465</v>
      </c>
      <c r="K61" s="69">
        <v>21457</v>
      </c>
      <c r="L61" s="68">
        <v>5577</v>
      </c>
      <c r="M61" s="68">
        <v>5169</v>
      </c>
      <c r="N61" s="68">
        <v>5194</v>
      </c>
      <c r="O61" s="68">
        <v>5341</v>
      </c>
      <c r="P61" s="69">
        <v>21280</v>
      </c>
      <c r="Q61" s="68">
        <v>5104</v>
      </c>
      <c r="R61" s="68">
        <v>3787</v>
      </c>
      <c r="S61" s="68">
        <v>4357</v>
      </c>
      <c r="T61" s="68">
        <v>4691</v>
      </c>
      <c r="U61" s="69">
        <v>17939</v>
      </c>
    </row>
    <row r="62" spans="1:21" ht="8.1" customHeight="1" x14ac:dyDescent="0.4">
      <c r="A62" s="71"/>
      <c r="B62" s="68"/>
      <c r="C62" s="68"/>
      <c r="D62" s="68"/>
      <c r="E62" s="68"/>
      <c r="F62" s="40"/>
      <c r="G62" s="68"/>
      <c r="H62" s="68"/>
      <c r="I62" s="68"/>
      <c r="J62" s="68"/>
      <c r="K62" s="40"/>
      <c r="L62" s="68"/>
      <c r="M62" s="68"/>
      <c r="N62" s="68"/>
      <c r="O62" s="68"/>
      <c r="P62" s="40"/>
      <c r="Q62" s="68"/>
      <c r="R62" s="68"/>
      <c r="S62" s="68"/>
      <c r="T62" s="68"/>
      <c r="U62" s="40"/>
    </row>
    <row r="63" spans="1:21" x14ac:dyDescent="0.4">
      <c r="A63" s="72" t="s">
        <v>12</v>
      </c>
      <c r="B63" s="73">
        <v>60566</v>
      </c>
      <c r="C63" s="73">
        <v>60371</v>
      </c>
      <c r="D63" s="73">
        <v>59057</v>
      </c>
      <c r="E63" s="73">
        <v>63333</v>
      </c>
      <c r="F63" s="69">
        <v>243327</v>
      </c>
      <c r="G63" s="73">
        <v>61740</v>
      </c>
      <c r="H63" s="73">
        <v>61277</v>
      </c>
      <c r="I63" s="73">
        <v>61746</v>
      </c>
      <c r="J63" s="73">
        <v>64248</v>
      </c>
      <c r="K63" s="69">
        <v>249011</v>
      </c>
      <c r="L63" s="73">
        <v>65094</v>
      </c>
      <c r="M63" s="73">
        <v>61566</v>
      </c>
      <c r="N63" s="73">
        <v>63304</v>
      </c>
      <c r="O63" s="73">
        <v>64772</v>
      </c>
      <c r="P63" s="69">
        <v>254736</v>
      </c>
      <c r="Q63" s="73">
        <v>58454</v>
      </c>
      <c r="R63" s="73">
        <v>43615</v>
      </c>
      <c r="S63" s="73">
        <v>52852</v>
      </c>
      <c r="T63" s="73">
        <v>60651</v>
      </c>
      <c r="U63" s="69">
        <v>215573</v>
      </c>
    </row>
    <row r="64" spans="1:21" x14ac:dyDescent="0.4">
      <c r="A64" s="72" t="s">
        <v>13</v>
      </c>
      <c r="B64" s="68">
        <v>4174</v>
      </c>
      <c r="C64" s="68">
        <v>4212</v>
      </c>
      <c r="D64" s="68">
        <v>4004</v>
      </c>
      <c r="E64" s="68">
        <v>4089</v>
      </c>
      <c r="F64" s="69">
        <v>16479</v>
      </c>
      <c r="G64" s="68">
        <v>4142</v>
      </c>
      <c r="H64" s="68">
        <v>4364</v>
      </c>
      <c r="I64" s="68">
        <v>4334</v>
      </c>
      <c r="J64" s="68">
        <v>4349</v>
      </c>
      <c r="K64" s="69">
        <v>17190</v>
      </c>
      <c r="L64" s="68">
        <v>4645</v>
      </c>
      <c r="M64" s="68">
        <v>4423</v>
      </c>
      <c r="N64" s="68">
        <v>4387</v>
      </c>
      <c r="O64" s="68">
        <v>4317</v>
      </c>
      <c r="P64" s="69">
        <v>17773</v>
      </c>
      <c r="Q64" s="68">
        <v>4129</v>
      </c>
      <c r="R64" s="68">
        <v>2694</v>
      </c>
      <c r="S64" s="68">
        <v>3181</v>
      </c>
      <c r="T64" s="68">
        <v>3430</v>
      </c>
      <c r="U64" s="69">
        <v>13433</v>
      </c>
    </row>
    <row r="65" spans="1:21" x14ac:dyDescent="0.4">
      <c r="A65" s="72" t="s">
        <v>14</v>
      </c>
      <c r="B65" s="68">
        <v>6909</v>
      </c>
      <c r="C65" s="68">
        <v>6993</v>
      </c>
      <c r="D65" s="68">
        <v>7286</v>
      </c>
      <c r="E65" s="68">
        <v>7423</v>
      </c>
      <c r="F65" s="69">
        <v>28611</v>
      </c>
      <c r="G65" s="68">
        <v>7300</v>
      </c>
      <c r="H65" s="68">
        <v>7658</v>
      </c>
      <c r="I65" s="68">
        <v>8426</v>
      </c>
      <c r="J65" s="68">
        <v>8849</v>
      </c>
      <c r="K65" s="69">
        <v>32233</v>
      </c>
      <c r="L65" s="68">
        <v>8486</v>
      </c>
      <c r="M65" s="68">
        <v>8317</v>
      </c>
      <c r="N65" s="68">
        <v>8770</v>
      </c>
      <c r="O65" s="68">
        <v>8276</v>
      </c>
      <c r="P65" s="69">
        <v>33850</v>
      </c>
      <c r="Q65" s="68">
        <v>7271</v>
      </c>
      <c r="R65" s="68">
        <v>5777</v>
      </c>
      <c r="S65" s="68">
        <v>6653</v>
      </c>
      <c r="T65" s="68">
        <v>6942</v>
      </c>
      <c r="U65" s="69">
        <v>26643</v>
      </c>
    </row>
    <row r="66" spans="1:21" x14ac:dyDescent="0.4">
      <c r="A66" s="72" t="s">
        <v>15</v>
      </c>
      <c r="B66" s="68">
        <v>2207</v>
      </c>
      <c r="C66" s="68">
        <v>2317</v>
      </c>
      <c r="D66" s="68">
        <v>2033</v>
      </c>
      <c r="E66" s="68">
        <v>2137</v>
      </c>
      <c r="F66" s="69">
        <v>8694</v>
      </c>
      <c r="G66" s="68">
        <v>2169</v>
      </c>
      <c r="H66" s="68">
        <v>2223</v>
      </c>
      <c r="I66" s="68">
        <v>2134</v>
      </c>
      <c r="J66" s="68">
        <v>2370</v>
      </c>
      <c r="K66" s="69">
        <v>8895</v>
      </c>
      <c r="L66" s="68">
        <v>2331</v>
      </c>
      <c r="M66" s="68">
        <v>2349</v>
      </c>
      <c r="N66" s="68">
        <v>2212</v>
      </c>
      <c r="O66" s="68">
        <v>2261</v>
      </c>
      <c r="P66" s="69">
        <v>9154</v>
      </c>
      <c r="Q66" s="68">
        <v>2166</v>
      </c>
      <c r="R66" s="68">
        <v>1655</v>
      </c>
      <c r="S66" s="68">
        <v>1963</v>
      </c>
      <c r="T66" s="68">
        <v>2055</v>
      </c>
      <c r="U66" s="69">
        <v>7838</v>
      </c>
    </row>
    <row r="67" spans="1:21" x14ac:dyDescent="0.4">
      <c r="A67" s="72" t="s">
        <v>89</v>
      </c>
      <c r="B67" s="68">
        <v>4830</v>
      </c>
      <c r="C67" s="68">
        <v>5049</v>
      </c>
      <c r="D67" s="68">
        <v>5334</v>
      </c>
      <c r="E67" s="68">
        <v>5580</v>
      </c>
      <c r="F67" s="69">
        <v>20793</v>
      </c>
      <c r="G67" s="68">
        <v>6614</v>
      </c>
      <c r="H67" s="68">
        <v>5158</v>
      </c>
      <c r="I67" s="68">
        <v>5607</v>
      </c>
      <c r="J67" s="68">
        <v>4880</v>
      </c>
      <c r="K67" s="69">
        <v>22259</v>
      </c>
      <c r="L67" s="68">
        <v>5727</v>
      </c>
      <c r="M67" s="68">
        <v>4370</v>
      </c>
      <c r="N67" s="68">
        <v>4975</v>
      </c>
      <c r="O67" s="68">
        <v>4938</v>
      </c>
      <c r="P67" s="69">
        <v>20010</v>
      </c>
      <c r="Q67" s="68">
        <v>4707</v>
      </c>
      <c r="R67" s="68">
        <v>4589</v>
      </c>
      <c r="S67" s="68">
        <v>4536</v>
      </c>
      <c r="T67" s="68">
        <v>5451</v>
      </c>
      <c r="U67" s="69">
        <v>19283</v>
      </c>
    </row>
    <row r="68" spans="1:21" x14ac:dyDescent="0.4">
      <c r="A68" s="80" t="s">
        <v>90</v>
      </c>
      <c r="B68" s="93">
        <v>2722</v>
      </c>
      <c r="C68" s="93">
        <v>2280</v>
      </c>
      <c r="D68" s="93">
        <v>2539</v>
      </c>
      <c r="E68" s="93">
        <v>2855</v>
      </c>
      <c r="F68" s="88">
        <v>10396</v>
      </c>
      <c r="G68" s="93">
        <v>2163</v>
      </c>
      <c r="H68" s="93">
        <v>2473</v>
      </c>
      <c r="I68" s="93">
        <v>2521</v>
      </c>
      <c r="J68" s="93">
        <v>2760</v>
      </c>
      <c r="K68" s="88">
        <v>9919</v>
      </c>
      <c r="L68" s="93">
        <v>2539</v>
      </c>
      <c r="M68" s="93">
        <v>3016</v>
      </c>
      <c r="N68" s="93">
        <v>3122</v>
      </c>
      <c r="O68" s="93">
        <v>3632</v>
      </c>
      <c r="P68" s="88">
        <v>12309</v>
      </c>
      <c r="Q68" s="93">
        <v>2662</v>
      </c>
      <c r="R68" s="93">
        <v>2259</v>
      </c>
      <c r="S68" s="93">
        <v>2807</v>
      </c>
      <c r="T68" s="93">
        <v>3091</v>
      </c>
      <c r="U68" s="88">
        <v>10818</v>
      </c>
    </row>
    <row r="70" spans="1:21" ht="13.7" x14ac:dyDescent="0.4">
      <c r="A70" s="61" t="s">
        <v>84</v>
      </c>
      <c r="G70" s="48"/>
      <c r="H70" s="48"/>
      <c r="I70" s="48"/>
      <c r="J70" s="48"/>
      <c r="K70" s="48"/>
      <c r="L70" s="48"/>
    </row>
    <row r="71" spans="1:21" x14ac:dyDescent="0.4">
      <c r="A71" s="62" t="s">
        <v>87</v>
      </c>
    </row>
    <row r="72" spans="1:21" x14ac:dyDescent="0.4">
      <c r="A72" s="62" t="s">
        <v>83</v>
      </c>
    </row>
    <row r="73" spans="1:21" x14ac:dyDescent="0.4">
      <c r="A73" s="62" t="s">
        <v>142</v>
      </c>
    </row>
    <row r="74" spans="1:21" x14ac:dyDescent="0.4">
      <c r="A74" s="62"/>
    </row>
    <row r="75" spans="1:21" ht="13.7" x14ac:dyDescent="0.4">
      <c r="A75" s="60" t="s">
        <v>141</v>
      </c>
    </row>
  </sheetData>
  <phoneticPr fontId="0" type="noConversion"/>
  <hyperlinks>
    <hyperlink ref="A75" location="Title!A1" display="Return to Title and Contents" xr:uid="{00000000-0004-0000-0400-000000000000}"/>
  </hyperlinks>
  <pageMargins left="0.74803149606299213" right="0.70866141732283472" top="0.78740157480314965" bottom="0.6692913385826772" header="0.55118110236220474" footer="0.35433070866141736"/>
  <pageSetup paperSize="9" scale="56" orientation="landscape" r:id="rId1"/>
  <headerFooter alignWithMargins="0">
    <oddFooter>&amp;C&amp;"Calibri"&amp;11&amp;K000000&amp;"Arial,Bold"&amp;11 Page 2_x000D_&amp;1#&amp;"Calibri"&amp;10&amp;K000000OFFICIAL</oddFooter>
  </headerFooter>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V75"/>
  <sheetViews>
    <sheetView showGridLines="0" zoomScaleNormal="100" workbookViewId="0"/>
  </sheetViews>
  <sheetFormatPr defaultColWidth="9.1171875" defaultRowHeight="12.7" x14ac:dyDescent="0.4"/>
  <cols>
    <col min="1" max="1" width="28.5859375" style="24" customWidth="1"/>
    <col min="2" max="6" width="10.1171875" style="24" customWidth="1"/>
    <col min="7" max="7" width="9.1171875" style="24"/>
    <col min="8" max="11" width="10.1171875" style="24" customWidth="1"/>
    <col min="12" max="12" width="9.1171875" style="24"/>
    <col min="13" max="16" width="10.1171875" style="24" customWidth="1"/>
    <col min="17" max="17" width="9.1171875" style="24"/>
    <col min="18" max="21" width="10.1171875" style="24" customWidth="1"/>
    <col min="22" max="16384" width="9.1171875" style="24"/>
  </cols>
  <sheetData>
    <row r="1" spans="1:22" ht="17.7" x14ac:dyDescent="0.55000000000000004">
      <c r="A1" s="103" t="s">
        <v>88</v>
      </c>
      <c r="G1" s="31"/>
      <c r="L1" s="31"/>
      <c r="Q1" s="31"/>
      <c r="U1" s="105" t="s">
        <v>128</v>
      </c>
    </row>
    <row r="2" spans="1:22" ht="17.7" x14ac:dyDescent="0.55000000000000004">
      <c r="G2" s="31"/>
      <c r="L2" s="31"/>
      <c r="Q2" s="31"/>
      <c r="U2" s="105" t="s">
        <v>152</v>
      </c>
    </row>
    <row r="3" spans="1:22" ht="20.350000000000001" x14ac:dyDescent="0.55000000000000004">
      <c r="A3" s="104" t="s">
        <v>149</v>
      </c>
      <c r="B3" s="50"/>
      <c r="C3" s="50"/>
      <c r="D3" s="50"/>
      <c r="E3" s="50"/>
      <c r="F3" s="50"/>
      <c r="G3" s="50"/>
      <c r="H3" s="50"/>
      <c r="I3" s="50"/>
      <c r="J3" s="50"/>
      <c r="K3" s="50"/>
      <c r="L3" s="50"/>
      <c r="M3" s="50"/>
      <c r="N3" s="50"/>
      <c r="O3" s="50"/>
      <c r="P3" s="50"/>
      <c r="Q3" s="50"/>
      <c r="R3" s="50"/>
      <c r="S3" s="50"/>
      <c r="T3" s="50"/>
      <c r="U3" s="50"/>
      <c r="V3" s="50"/>
    </row>
    <row r="4" spans="1:22" ht="12.75" customHeight="1" x14ac:dyDescent="0.4">
      <c r="C4" s="41"/>
      <c r="D4" s="30"/>
      <c r="E4" s="30"/>
      <c r="F4" s="30"/>
      <c r="G4" s="30"/>
      <c r="H4" s="41"/>
      <c r="I4" s="49"/>
      <c r="J4" s="49"/>
      <c r="K4" s="49"/>
      <c r="L4" s="49"/>
      <c r="M4" s="49"/>
      <c r="N4" s="49"/>
      <c r="O4" s="49"/>
      <c r="P4" s="49"/>
      <c r="Q4" s="49"/>
      <c r="R4" s="49"/>
      <c r="S4" s="49"/>
      <c r="T4" s="49"/>
      <c r="U4" s="49"/>
      <c r="V4" s="49"/>
    </row>
    <row r="5" spans="1:22" ht="15" x14ac:dyDescent="0.45">
      <c r="A5" s="83" t="s">
        <v>143</v>
      </c>
      <c r="B5" s="63" t="s">
        <v>110</v>
      </c>
      <c r="C5" s="63" t="s">
        <v>111</v>
      </c>
      <c r="D5" s="63" t="s">
        <v>112</v>
      </c>
      <c r="E5" s="63" t="s">
        <v>113</v>
      </c>
      <c r="F5" s="63" t="s">
        <v>114</v>
      </c>
      <c r="G5" s="64" t="s">
        <v>115</v>
      </c>
      <c r="H5" s="64" t="s">
        <v>116</v>
      </c>
      <c r="I5" s="64" t="s">
        <v>117</v>
      </c>
      <c r="J5" s="64" t="s">
        <v>118</v>
      </c>
      <c r="K5" s="63" t="s">
        <v>145</v>
      </c>
      <c r="L5" s="64" t="s">
        <v>120</v>
      </c>
      <c r="M5" s="64" t="s">
        <v>121</v>
      </c>
      <c r="N5" s="64" t="s">
        <v>122</v>
      </c>
      <c r="O5" s="64" t="s">
        <v>123</v>
      </c>
      <c r="P5" s="63" t="s">
        <v>146</v>
      </c>
      <c r="Q5" s="64" t="s">
        <v>125</v>
      </c>
      <c r="R5" s="64" t="s">
        <v>126</v>
      </c>
      <c r="S5" s="64" t="s">
        <v>127</v>
      </c>
      <c r="T5" s="64" t="s">
        <v>128</v>
      </c>
      <c r="U5" s="63" t="s">
        <v>147</v>
      </c>
    </row>
    <row r="6" spans="1:22" ht="15" customHeight="1" x14ac:dyDescent="0.4">
      <c r="A6" s="65" t="s">
        <v>3</v>
      </c>
      <c r="B6" s="66">
        <v>64411</v>
      </c>
      <c r="C6" s="66">
        <v>62420</v>
      </c>
      <c r="D6" s="66">
        <v>63984</v>
      </c>
      <c r="E6" s="66">
        <v>65417</v>
      </c>
      <c r="F6" s="66">
        <v>256232</v>
      </c>
      <c r="G6" s="66">
        <v>65693</v>
      </c>
      <c r="H6" s="66">
        <v>65339</v>
      </c>
      <c r="I6" s="66">
        <v>63820</v>
      </c>
      <c r="J6" s="66">
        <v>68132</v>
      </c>
      <c r="K6" s="66">
        <v>262984</v>
      </c>
      <c r="L6" s="66">
        <v>73329</v>
      </c>
      <c r="M6" s="66">
        <v>62569</v>
      </c>
      <c r="N6" s="66">
        <v>65930</v>
      </c>
      <c r="O6" s="66">
        <v>64893</v>
      </c>
      <c r="P6" s="66">
        <v>266721</v>
      </c>
      <c r="Q6" s="66">
        <v>58639</v>
      </c>
      <c r="R6" s="66">
        <v>42661</v>
      </c>
      <c r="S6" s="66">
        <v>55574</v>
      </c>
      <c r="T6" s="66">
        <v>65917</v>
      </c>
      <c r="U6" s="66">
        <v>222791</v>
      </c>
    </row>
    <row r="7" spans="1:22" x14ac:dyDescent="0.4">
      <c r="A7" s="67" t="s">
        <v>4</v>
      </c>
      <c r="B7" s="68">
        <v>2028</v>
      </c>
      <c r="C7" s="68">
        <v>1901</v>
      </c>
      <c r="D7" s="68">
        <v>1954</v>
      </c>
      <c r="E7" s="68">
        <v>2002</v>
      </c>
      <c r="F7" s="69">
        <v>7885</v>
      </c>
      <c r="G7" s="68">
        <v>1912</v>
      </c>
      <c r="H7" s="68">
        <v>2051</v>
      </c>
      <c r="I7" s="68">
        <v>1899</v>
      </c>
      <c r="J7" s="68">
        <v>2199</v>
      </c>
      <c r="K7" s="69">
        <v>8061</v>
      </c>
      <c r="L7" s="68">
        <v>2273</v>
      </c>
      <c r="M7" s="68">
        <v>2025</v>
      </c>
      <c r="N7" s="68">
        <v>2120</v>
      </c>
      <c r="O7" s="68">
        <v>2076</v>
      </c>
      <c r="P7" s="69">
        <v>8494</v>
      </c>
      <c r="Q7" s="68">
        <v>2000</v>
      </c>
      <c r="R7" s="68">
        <v>1279</v>
      </c>
      <c r="S7" s="68">
        <v>1759</v>
      </c>
      <c r="T7" s="68">
        <v>2054</v>
      </c>
      <c r="U7" s="69">
        <v>7093</v>
      </c>
    </row>
    <row r="8" spans="1:22" x14ac:dyDescent="0.4">
      <c r="A8" s="70" t="s">
        <v>5</v>
      </c>
      <c r="B8" s="68">
        <v>5076</v>
      </c>
      <c r="C8" s="68">
        <v>4916</v>
      </c>
      <c r="D8" s="68">
        <v>5281</v>
      </c>
      <c r="E8" s="68">
        <v>5346</v>
      </c>
      <c r="F8" s="69">
        <v>20619</v>
      </c>
      <c r="G8" s="68">
        <v>5346</v>
      </c>
      <c r="H8" s="68">
        <v>5397</v>
      </c>
      <c r="I8" s="68">
        <v>5257</v>
      </c>
      <c r="J8" s="68">
        <v>5624</v>
      </c>
      <c r="K8" s="69">
        <v>21623</v>
      </c>
      <c r="L8" s="68">
        <v>5723</v>
      </c>
      <c r="M8" s="68">
        <v>5211</v>
      </c>
      <c r="N8" s="68">
        <v>5297</v>
      </c>
      <c r="O8" s="68">
        <v>5418</v>
      </c>
      <c r="P8" s="69">
        <v>21650</v>
      </c>
      <c r="Q8" s="68">
        <v>4701</v>
      </c>
      <c r="R8" s="68">
        <v>3484</v>
      </c>
      <c r="S8" s="68">
        <v>4589</v>
      </c>
      <c r="T8" s="68">
        <v>5520</v>
      </c>
      <c r="U8" s="69">
        <v>18294</v>
      </c>
    </row>
    <row r="9" spans="1:22" x14ac:dyDescent="0.4">
      <c r="A9" s="70" t="s">
        <v>81</v>
      </c>
      <c r="B9" s="68">
        <v>3950</v>
      </c>
      <c r="C9" s="68">
        <v>4071</v>
      </c>
      <c r="D9" s="68">
        <v>4294</v>
      </c>
      <c r="E9" s="68">
        <v>4429</v>
      </c>
      <c r="F9" s="69">
        <v>16744</v>
      </c>
      <c r="G9" s="68">
        <v>4042</v>
      </c>
      <c r="H9" s="68">
        <v>4179</v>
      </c>
      <c r="I9" s="68">
        <v>4446</v>
      </c>
      <c r="J9" s="68">
        <v>4228</v>
      </c>
      <c r="K9" s="69">
        <v>16896</v>
      </c>
      <c r="L9" s="68">
        <v>5397</v>
      </c>
      <c r="M9" s="68">
        <v>3734</v>
      </c>
      <c r="N9" s="68">
        <v>3889</v>
      </c>
      <c r="O9" s="68">
        <v>3864</v>
      </c>
      <c r="P9" s="69">
        <v>16885</v>
      </c>
      <c r="Q9" s="68">
        <v>3741</v>
      </c>
      <c r="R9" s="68">
        <v>3492</v>
      </c>
      <c r="S9" s="68">
        <v>2967</v>
      </c>
      <c r="T9" s="68">
        <v>4080</v>
      </c>
      <c r="U9" s="69">
        <v>14281</v>
      </c>
    </row>
    <row r="10" spans="1:22" ht="8.1" customHeight="1" x14ac:dyDescent="0.4">
      <c r="A10" s="71"/>
      <c r="B10" s="68"/>
      <c r="C10" s="68"/>
      <c r="D10" s="68"/>
      <c r="E10" s="68"/>
      <c r="F10" s="69"/>
      <c r="G10" s="68"/>
      <c r="H10" s="68"/>
      <c r="I10" s="68"/>
      <c r="J10" s="68"/>
      <c r="K10" s="69"/>
      <c r="L10" s="68"/>
      <c r="M10" s="68"/>
      <c r="N10" s="68"/>
      <c r="O10" s="68"/>
      <c r="P10" s="69"/>
      <c r="Q10" s="68"/>
      <c r="R10" s="68"/>
      <c r="S10" s="68"/>
      <c r="T10" s="68"/>
      <c r="U10" s="69"/>
    </row>
    <row r="11" spans="1:22" x14ac:dyDescent="0.4">
      <c r="A11" s="70" t="s">
        <v>7</v>
      </c>
      <c r="B11" s="68">
        <v>3754</v>
      </c>
      <c r="C11" s="68">
        <v>3576</v>
      </c>
      <c r="D11" s="68">
        <v>3809</v>
      </c>
      <c r="E11" s="68">
        <v>3825</v>
      </c>
      <c r="F11" s="69">
        <v>14964</v>
      </c>
      <c r="G11" s="68">
        <v>3966</v>
      </c>
      <c r="H11" s="68">
        <v>3961</v>
      </c>
      <c r="I11" s="68">
        <v>3821</v>
      </c>
      <c r="J11" s="68">
        <v>3958</v>
      </c>
      <c r="K11" s="69">
        <v>15707</v>
      </c>
      <c r="L11" s="68">
        <v>4344</v>
      </c>
      <c r="M11" s="68">
        <v>4135</v>
      </c>
      <c r="N11" s="68">
        <v>3871</v>
      </c>
      <c r="O11" s="68">
        <v>3876</v>
      </c>
      <c r="P11" s="69">
        <v>16225</v>
      </c>
      <c r="Q11" s="68">
        <v>3663</v>
      </c>
      <c r="R11" s="68">
        <v>2684</v>
      </c>
      <c r="S11" s="68">
        <v>3233</v>
      </c>
      <c r="T11" s="68">
        <v>3835</v>
      </c>
      <c r="U11" s="69">
        <v>13415</v>
      </c>
    </row>
    <row r="12" spans="1:22" x14ac:dyDescent="0.4">
      <c r="A12" s="70" t="s">
        <v>8</v>
      </c>
      <c r="B12" s="68">
        <v>5718</v>
      </c>
      <c r="C12" s="68">
        <v>5630</v>
      </c>
      <c r="D12" s="68">
        <v>5718</v>
      </c>
      <c r="E12" s="68">
        <v>5653</v>
      </c>
      <c r="F12" s="69">
        <v>22718</v>
      </c>
      <c r="G12" s="68">
        <v>6107</v>
      </c>
      <c r="H12" s="68">
        <v>5769</v>
      </c>
      <c r="I12" s="68">
        <v>5796</v>
      </c>
      <c r="J12" s="68">
        <v>5978</v>
      </c>
      <c r="K12" s="69">
        <v>23651</v>
      </c>
      <c r="L12" s="68">
        <v>6361</v>
      </c>
      <c r="M12" s="68">
        <v>5528</v>
      </c>
      <c r="N12" s="68">
        <v>5486</v>
      </c>
      <c r="O12" s="68">
        <v>5469</v>
      </c>
      <c r="P12" s="69">
        <v>22845</v>
      </c>
      <c r="Q12" s="68">
        <v>4858</v>
      </c>
      <c r="R12" s="68">
        <v>3021</v>
      </c>
      <c r="S12" s="68">
        <v>4444</v>
      </c>
      <c r="T12" s="68">
        <v>5404</v>
      </c>
      <c r="U12" s="69">
        <v>17727</v>
      </c>
    </row>
    <row r="13" spans="1:22" ht="8.1" customHeight="1" x14ac:dyDescent="0.4">
      <c r="A13" s="71"/>
      <c r="B13" s="68"/>
      <c r="C13" s="68"/>
      <c r="D13" s="68"/>
      <c r="E13" s="68"/>
      <c r="F13" s="40"/>
      <c r="G13" s="68"/>
      <c r="H13" s="68"/>
      <c r="I13" s="68"/>
      <c r="J13" s="68"/>
      <c r="K13" s="40"/>
      <c r="L13" s="68"/>
      <c r="M13" s="68"/>
      <c r="N13" s="68"/>
      <c r="O13" s="68"/>
      <c r="P13" s="40"/>
      <c r="Q13" s="68"/>
      <c r="R13" s="68"/>
      <c r="S13" s="68"/>
      <c r="T13" s="68"/>
      <c r="U13" s="40"/>
    </row>
    <row r="14" spans="1:22" x14ac:dyDescent="0.4">
      <c r="A14" s="67" t="s">
        <v>16</v>
      </c>
      <c r="B14" s="68">
        <v>8569</v>
      </c>
      <c r="C14" s="68">
        <v>7633</v>
      </c>
      <c r="D14" s="68">
        <v>7222</v>
      </c>
      <c r="E14" s="68">
        <v>7974</v>
      </c>
      <c r="F14" s="69">
        <v>31398</v>
      </c>
      <c r="G14" s="68">
        <v>8382</v>
      </c>
      <c r="H14" s="68">
        <v>7524</v>
      </c>
      <c r="I14" s="68">
        <v>7065</v>
      </c>
      <c r="J14" s="68">
        <v>7830</v>
      </c>
      <c r="K14" s="69">
        <v>30801</v>
      </c>
      <c r="L14" s="68">
        <v>8359</v>
      </c>
      <c r="M14" s="68">
        <v>6584</v>
      </c>
      <c r="N14" s="68">
        <v>7013</v>
      </c>
      <c r="O14" s="68">
        <v>7228</v>
      </c>
      <c r="P14" s="69">
        <v>29184</v>
      </c>
      <c r="Q14" s="68">
        <v>6676</v>
      </c>
      <c r="R14" s="68">
        <v>4990</v>
      </c>
      <c r="S14" s="68">
        <v>5941</v>
      </c>
      <c r="T14" s="68">
        <v>7230</v>
      </c>
      <c r="U14" s="69">
        <v>24837</v>
      </c>
    </row>
    <row r="15" spans="1:22" x14ac:dyDescent="0.4">
      <c r="A15" s="70" t="s">
        <v>9</v>
      </c>
      <c r="B15" s="68">
        <v>7453</v>
      </c>
      <c r="C15" s="68">
        <v>7127</v>
      </c>
      <c r="D15" s="68">
        <v>7294</v>
      </c>
      <c r="E15" s="68">
        <v>7644</v>
      </c>
      <c r="F15" s="69">
        <v>29520</v>
      </c>
      <c r="G15" s="68">
        <v>7581</v>
      </c>
      <c r="H15" s="68">
        <v>7786</v>
      </c>
      <c r="I15" s="68">
        <v>8200</v>
      </c>
      <c r="J15" s="68">
        <v>8385</v>
      </c>
      <c r="K15" s="69">
        <v>31953</v>
      </c>
      <c r="L15" s="68">
        <v>9350</v>
      </c>
      <c r="M15" s="68">
        <v>8307</v>
      </c>
      <c r="N15" s="68">
        <v>9308</v>
      </c>
      <c r="O15" s="68">
        <v>9099</v>
      </c>
      <c r="P15" s="69">
        <v>36063</v>
      </c>
      <c r="Q15" s="68">
        <v>7688</v>
      </c>
      <c r="R15" s="68">
        <v>5689</v>
      </c>
      <c r="S15" s="68">
        <v>7750</v>
      </c>
      <c r="T15" s="68">
        <v>9227</v>
      </c>
      <c r="U15" s="69">
        <v>30355</v>
      </c>
    </row>
    <row r="16" spans="1:22" x14ac:dyDescent="0.4">
      <c r="A16" s="70" t="s">
        <v>10</v>
      </c>
      <c r="B16" s="68">
        <v>14526</v>
      </c>
      <c r="C16" s="68">
        <v>14276</v>
      </c>
      <c r="D16" s="68">
        <v>14648</v>
      </c>
      <c r="E16" s="68">
        <v>14614</v>
      </c>
      <c r="F16" s="69">
        <v>58064</v>
      </c>
      <c r="G16" s="68">
        <v>15142</v>
      </c>
      <c r="H16" s="68">
        <v>15256</v>
      </c>
      <c r="I16" s="68">
        <v>13760</v>
      </c>
      <c r="J16" s="68">
        <v>15422</v>
      </c>
      <c r="K16" s="69">
        <v>59580</v>
      </c>
      <c r="L16" s="68">
        <v>17128</v>
      </c>
      <c r="M16" s="68">
        <v>14028</v>
      </c>
      <c r="N16" s="68">
        <v>15633</v>
      </c>
      <c r="O16" s="68">
        <v>15128</v>
      </c>
      <c r="P16" s="69">
        <v>61917</v>
      </c>
      <c r="Q16" s="68">
        <v>13506</v>
      </c>
      <c r="R16" s="68">
        <v>8519</v>
      </c>
      <c r="S16" s="68">
        <v>13081</v>
      </c>
      <c r="T16" s="68">
        <v>15291</v>
      </c>
      <c r="U16" s="69">
        <v>50397</v>
      </c>
    </row>
    <row r="17" spans="1:22" x14ac:dyDescent="0.4">
      <c r="A17" s="70" t="s">
        <v>11</v>
      </c>
      <c r="B17" s="68">
        <v>2904</v>
      </c>
      <c r="C17" s="68">
        <v>2523</v>
      </c>
      <c r="D17" s="68">
        <v>2619</v>
      </c>
      <c r="E17" s="68">
        <v>2900</v>
      </c>
      <c r="F17" s="69">
        <v>10947</v>
      </c>
      <c r="G17" s="68">
        <v>2564</v>
      </c>
      <c r="H17" s="68">
        <v>2699</v>
      </c>
      <c r="I17" s="68">
        <v>2686</v>
      </c>
      <c r="J17" s="68">
        <v>2850</v>
      </c>
      <c r="K17" s="69">
        <v>10799</v>
      </c>
      <c r="L17" s="68">
        <v>2848</v>
      </c>
      <c r="M17" s="68">
        <v>2722</v>
      </c>
      <c r="N17" s="68">
        <v>2623</v>
      </c>
      <c r="O17" s="68">
        <v>2599</v>
      </c>
      <c r="P17" s="69">
        <v>10791</v>
      </c>
      <c r="Q17" s="68">
        <v>2355</v>
      </c>
      <c r="R17" s="68">
        <v>1938</v>
      </c>
      <c r="S17" s="68">
        <v>2281</v>
      </c>
      <c r="T17" s="68">
        <v>2603</v>
      </c>
      <c r="U17" s="69">
        <v>9177</v>
      </c>
    </row>
    <row r="18" spans="1:22" ht="8.1" customHeight="1" x14ac:dyDescent="0.4">
      <c r="A18" s="71"/>
      <c r="B18" s="68"/>
      <c r="C18" s="68"/>
      <c r="D18" s="68"/>
      <c r="E18" s="68"/>
      <c r="F18" s="40"/>
      <c r="G18" s="68"/>
      <c r="H18" s="68"/>
      <c r="I18" s="68"/>
      <c r="J18" s="68"/>
      <c r="K18" s="40"/>
      <c r="L18" s="68"/>
      <c r="M18" s="68"/>
      <c r="N18" s="68"/>
      <c r="O18" s="68"/>
      <c r="P18" s="40"/>
      <c r="Q18" s="68"/>
      <c r="R18" s="68"/>
      <c r="S18" s="68"/>
      <c r="T18" s="68"/>
      <c r="U18" s="40"/>
    </row>
    <row r="19" spans="1:22" x14ac:dyDescent="0.4">
      <c r="A19" s="72" t="s">
        <v>12</v>
      </c>
      <c r="B19" s="73">
        <v>53979</v>
      </c>
      <c r="C19" s="73">
        <v>51655</v>
      </c>
      <c r="D19" s="73">
        <v>52840</v>
      </c>
      <c r="E19" s="73">
        <v>54386</v>
      </c>
      <c r="F19" s="69">
        <v>212859</v>
      </c>
      <c r="G19" s="73">
        <v>55043</v>
      </c>
      <c r="H19" s="73">
        <v>54622</v>
      </c>
      <c r="I19" s="73">
        <v>52930</v>
      </c>
      <c r="J19" s="73">
        <v>56475</v>
      </c>
      <c r="K19" s="69">
        <v>219070</v>
      </c>
      <c r="L19" s="73">
        <v>61782</v>
      </c>
      <c r="M19" s="73">
        <v>52274</v>
      </c>
      <c r="N19" s="73">
        <v>55241</v>
      </c>
      <c r="O19" s="73">
        <v>54756</v>
      </c>
      <c r="P19" s="69">
        <v>224053</v>
      </c>
      <c r="Q19" s="73">
        <v>49190</v>
      </c>
      <c r="R19" s="73">
        <v>35096</v>
      </c>
      <c r="S19" s="73">
        <v>46045</v>
      </c>
      <c r="T19" s="73">
        <v>55244</v>
      </c>
      <c r="U19" s="69">
        <v>185576</v>
      </c>
    </row>
    <row r="20" spans="1:22" x14ac:dyDescent="0.4">
      <c r="A20" s="72" t="s">
        <v>13</v>
      </c>
      <c r="B20" s="68">
        <v>1879</v>
      </c>
      <c r="C20" s="68">
        <v>1769</v>
      </c>
      <c r="D20" s="68">
        <v>1869</v>
      </c>
      <c r="E20" s="68">
        <v>1870</v>
      </c>
      <c r="F20" s="69">
        <v>7388</v>
      </c>
      <c r="G20" s="68">
        <v>1773</v>
      </c>
      <c r="H20" s="68">
        <v>1764</v>
      </c>
      <c r="I20" s="68">
        <v>1812</v>
      </c>
      <c r="J20" s="68">
        <v>1833</v>
      </c>
      <c r="K20" s="69">
        <v>7182</v>
      </c>
      <c r="L20" s="68">
        <v>1870</v>
      </c>
      <c r="M20" s="68">
        <v>1748</v>
      </c>
      <c r="N20" s="68">
        <v>1626</v>
      </c>
      <c r="O20" s="68">
        <v>1661</v>
      </c>
      <c r="P20" s="69">
        <v>6905</v>
      </c>
      <c r="Q20" s="68">
        <v>1515</v>
      </c>
      <c r="R20" s="68">
        <v>1110</v>
      </c>
      <c r="S20" s="68">
        <v>1457</v>
      </c>
      <c r="T20" s="68">
        <v>1757</v>
      </c>
      <c r="U20" s="69">
        <v>5839</v>
      </c>
    </row>
    <row r="21" spans="1:22" x14ac:dyDescent="0.4">
      <c r="A21" s="72" t="s">
        <v>14</v>
      </c>
      <c r="B21" s="68">
        <v>2151</v>
      </c>
      <c r="C21" s="68">
        <v>2161</v>
      </c>
      <c r="D21" s="68">
        <v>2287</v>
      </c>
      <c r="E21" s="68">
        <v>2501</v>
      </c>
      <c r="F21" s="69">
        <v>9101</v>
      </c>
      <c r="G21" s="68">
        <v>2235</v>
      </c>
      <c r="H21" s="68">
        <v>2404</v>
      </c>
      <c r="I21" s="68">
        <v>2429</v>
      </c>
      <c r="J21" s="68">
        <v>3109</v>
      </c>
      <c r="K21" s="69">
        <v>10177</v>
      </c>
      <c r="L21" s="68">
        <v>2601</v>
      </c>
      <c r="M21" s="68">
        <v>2428</v>
      </c>
      <c r="N21" s="68">
        <v>2421</v>
      </c>
      <c r="O21" s="68">
        <v>2573</v>
      </c>
      <c r="P21" s="69">
        <v>10023</v>
      </c>
      <c r="Q21" s="68">
        <v>2281</v>
      </c>
      <c r="R21" s="68">
        <v>1900</v>
      </c>
      <c r="S21" s="68">
        <v>2015</v>
      </c>
      <c r="T21" s="68">
        <v>2134</v>
      </c>
      <c r="U21" s="69">
        <v>8329</v>
      </c>
    </row>
    <row r="22" spans="1:22" x14ac:dyDescent="0.4">
      <c r="A22" s="72" t="s">
        <v>15</v>
      </c>
      <c r="B22" s="68">
        <v>1162</v>
      </c>
      <c r="C22" s="68">
        <v>1194</v>
      </c>
      <c r="D22" s="68">
        <v>1220</v>
      </c>
      <c r="E22" s="68">
        <v>1221</v>
      </c>
      <c r="F22" s="69">
        <v>4797</v>
      </c>
      <c r="G22" s="68">
        <v>1218</v>
      </c>
      <c r="H22" s="68">
        <v>1276</v>
      </c>
      <c r="I22" s="68">
        <v>1265</v>
      </c>
      <c r="J22" s="68">
        <v>1301</v>
      </c>
      <c r="K22" s="69">
        <v>5060</v>
      </c>
      <c r="L22" s="68">
        <v>1359</v>
      </c>
      <c r="M22" s="68">
        <v>1392</v>
      </c>
      <c r="N22" s="68">
        <v>1346</v>
      </c>
      <c r="O22" s="68">
        <v>1277</v>
      </c>
      <c r="P22" s="69">
        <v>5374</v>
      </c>
      <c r="Q22" s="68">
        <v>1137</v>
      </c>
      <c r="R22" s="68">
        <v>1004</v>
      </c>
      <c r="S22" s="68">
        <v>1169</v>
      </c>
      <c r="T22" s="68">
        <v>1238</v>
      </c>
      <c r="U22" s="69">
        <v>4547</v>
      </c>
    </row>
    <row r="23" spans="1:22" x14ac:dyDescent="0.4">
      <c r="A23" s="72" t="s">
        <v>89</v>
      </c>
      <c r="B23" s="68">
        <v>5090</v>
      </c>
      <c r="C23" s="68">
        <v>5460</v>
      </c>
      <c r="D23" s="68">
        <v>5648</v>
      </c>
      <c r="E23" s="68">
        <v>5288</v>
      </c>
      <c r="F23" s="69">
        <v>21485</v>
      </c>
      <c r="G23" s="68">
        <v>5302</v>
      </c>
      <c r="H23" s="68">
        <v>5158</v>
      </c>
      <c r="I23" s="68">
        <v>5175</v>
      </c>
      <c r="J23" s="68">
        <v>5302</v>
      </c>
      <c r="K23" s="69">
        <v>20938</v>
      </c>
      <c r="L23" s="68">
        <v>5552</v>
      </c>
      <c r="M23" s="68">
        <v>4514</v>
      </c>
      <c r="N23" s="68">
        <v>5147</v>
      </c>
      <c r="O23" s="68">
        <v>4442</v>
      </c>
      <c r="P23" s="69">
        <v>19655</v>
      </c>
      <c r="Q23" s="68">
        <v>4376</v>
      </c>
      <c r="R23" s="68">
        <v>3412</v>
      </c>
      <c r="S23" s="68">
        <v>4752</v>
      </c>
      <c r="T23" s="68">
        <v>5350</v>
      </c>
      <c r="U23" s="69">
        <v>17891</v>
      </c>
    </row>
    <row r="24" spans="1:22" x14ac:dyDescent="0.4">
      <c r="A24" s="80" t="s">
        <v>90</v>
      </c>
      <c r="B24" s="93">
        <v>150</v>
      </c>
      <c r="C24" s="93">
        <v>181</v>
      </c>
      <c r="D24" s="93">
        <v>120</v>
      </c>
      <c r="E24" s="93">
        <v>150</v>
      </c>
      <c r="F24" s="88">
        <v>602</v>
      </c>
      <c r="G24" s="93">
        <v>123</v>
      </c>
      <c r="H24" s="93">
        <v>115</v>
      </c>
      <c r="I24" s="93">
        <v>208</v>
      </c>
      <c r="J24" s="93">
        <v>112</v>
      </c>
      <c r="K24" s="88">
        <v>557</v>
      </c>
      <c r="L24" s="93">
        <v>166</v>
      </c>
      <c r="M24" s="93">
        <v>212</v>
      </c>
      <c r="N24" s="93">
        <v>149</v>
      </c>
      <c r="O24" s="93">
        <v>184</v>
      </c>
      <c r="P24" s="88">
        <v>711</v>
      </c>
      <c r="Q24" s="93">
        <v>140</v>
      </c>
      <c r="R24" s="93">
        <v>139</v>
      </c>
      <c r="S24" s="93">
        <v>136</v>
      </c>
      <c r="T24" s="93">
        <v>195</v>
      </c>
      <c r="U24" s="88">
        <v>610</v>
      </c>
    </row>
    <row r="25" spans="1:22" x14ac:dyDescent="0.4">
      <c r="A25" s="78"/>
      <c r="B25" s="79"/>
      <c r="C25" s="40"/>
      <c r="D25" s="40"/>
      <c r="E25" s="40"/>
      <c r="F25" s="40"/>
      <c r="G25" s="40"/>
      <c r="H25" s="62"/>
      <c r="I25" s="62"/>
      <c r="J25" s="62"/>
      <c r="K25" s="62"/>
      <c r="L25" s="62"/>
      <c r="M25" s="62"/>
      <c r="N25" s="62"/>
      <c r="O25" s="62"/>
      <c r="P25" s="62"/>
      <c r="Q25" s="62"/>
      <c r="R25" s="62"/>
      <c r="S25" s="62"/>
      <c r="T25" s="62"/>
      <c r="U25" s="62"/>
      <c r="V25" s="62"/>
    </row>
    <row r="26" spans="1:22" ht="12.75" customHeight="1" x14ac:dyDescent="0.4">
      <c r="A26" s="78"/>
      <c r="B26" s="79"/>
      <c r="C26" s="44"/>
      <c r="D26" s="76"/>
      <c r="E26" s="76"/>
      <c r="F26" s="76"/>
      <c r="G26" s="76"/>
      <c r="H26" s="44"/>
      <c r="I26" s="77"/>
      <c r="J26" s="77"/>
      <c r="K26" s="77"/>
      <c r="L26" s="77"/>
      <c r="M26" s="77"/>
      <c r="N26" s="77"/>
      <c r="O26" s="77"/>
      <c r="P26" s="77"/>
      <c r="Q26" s="77"/>
      <c r="R26" s="77"/>
      <c r="S26" s="77"/>
      <c r="T26" s="77"/>
      <c r="U26" s="77"/>
      <c r="V26" s="77"/>
    </row>
    <row r="27" spans="1:22" ht="15" x14ac:dyDescent="0.45">
      <c r="A27" s="83" t="s">
        <v>78</v>
      </c>
      <c r="B27" s="63" t="s">
        <v>110</v>
      </c>
      <c r="C27" s="63" t="s">
        <v>111</v>
      </c>
      <c r="D27" s="63" t="s">
        <v>112</v>
      </c>
      <c r="E27" s="63" t="s">
        <v>113</v>
      </c>
      <c r="F27" s="63" t="s">
        <v>114</v>
      </c>
      <c r="G27" s="64" t="s">
        <v>115</v>
      </c>
      <c r="H27" s="64" t="s">
        <v>116</v>
      </c>
      <c r="I27" s="64" t="s">
        <v>117</v>
      </c>
      <c r="J27" s="64" t="s">
        <v>118</v>
      </c>
      <c r="K27" s="63" t="s">
        <v>145</v>
      </c>
      <c r="L27" s="64" t="s">
        <v>120</v>
      </c>
      <c r="M27" s="64" t="s">
        <v>121</v>
      </c>
      <c r="N27" s="64" t="s">
        <v>122</v>
      </c>
      <c r="O27" s="64" t="s">
        <v>123</v>
      </c>
      <c r="P27" s="63" t="s">
        <v>146</v>
      </c>
      <c r="Q27" s="64" t="s">
        <v>125</v>
      </c>
      <c r="R27" s="64" t="s">
        <v>126</v>
      </c>
      <c r="S27" s="64" t="s">
        <v>127</v>
      </c>
      <c r="T27" s="64" t="s">
        <v>128</v>
      </c>
      <c r="U27" s="63" t="s">
        <v>147</v>
      </c>
    </row>
    <row r="28" spans="1:22" ht="15" customHeight="1" x14ac:dyDescent="0.4">
      <c r="A28" s="65" t="s">
        <v>3</v>
      </c>
      <c r="B28" s="66">
        <v>52705</v>
      </c>
      <c r="C28" s="66">
        <v>51736</v>
      </c>
      <c r="D28" s="66">
        <v>52944</v>
      </c>
      <c r="E28" s="66">
        <v>54792</v>
      </c>
      <c r="F28" s="66">
        <v>212176</v>
      </c>
      <c r="G28" s="66">
        <v>51857</v>
      </c>
      <c r="H28" s="66">
        <v>50836</v>
      </c>
      <c r="I28" s="66">
        <v>56724</v>
      </c>
      <c r="J28" s="66">
        <v>59427</v>
      </c>
      <c r="K28" s="66">
        <v>218844</v>
      </c>
      <c r="L28" s="66">
        <v>56121</v>
      </c>
      <c r="M28" s="66">
        <v>52832</v>
      </c>
      <c r="N28" s="66">
        <v>56570</v>
      </c>
      <c r="O28" s="66">
        <v>55361</v>
      </c>
      <c r="P28" s="66">
        <v>220884</v>
      </c>
      <c r="Q28" s="66">
        <v>50919</v>
      </c>
      <c r="R28" s="66">
        <v>39354</v>
      </c>
      <c r="S28" s="66">
        <v>49578</v>
      </c>
      <c r="T28" s="66">
        <v>56920</v>
      </c>
      <c r="U28" s="66">
        <v>196770</v>
      </c>
    </row>
    <row r="29" spans="1:22" x14ac:dyDescent="0.4">
      <c r="A29" s="67" t="s">
        <v>4</v>
      </c>
      <c r="B29" s="68">
        <v>1293</v>
      </c>
      <c r="C29" s="68">
        <v>1343</v>
      </c>
      <c r="D29" s="68">
        <v>1364</v>
      </c>
      <c r="E29" s="68">
        <v>1294</v>
      </c>
      <c r="F29" s="69">
        <v>5294</v>
      </c>
      <c r="G29" s="68">
        <v>1409</v>
      </c>
      <c r="H29" s="68">
        <v>1464</v>
      </c>
      <c r="I29" s="68">
        <v>1555</v>
      </c>
      <c r="J29" s="68">
        <v>1511</v>
      </c>
      <c r="K29" s="69">
        <v>5938</v>
      </c>
      <c r="L29" s="68">
        <v>1526</v>
      </c>
      <c r="M29" s="68">
        <v>1497</v>
      </c>
      <c r="N29" s="68">
        <v>1626</v>
      </c>
      <c r="O29" s="68">
        <v>1398</v>
      </c>
      <c r="P29" s="69">
        <v>6048</v>
      </c>
      <c r="Q29" s="68">
        <v>1405</v>
      </c>
      <c r="R29" s="68">
        <v>1110</v>
      </c>
      <c r="S29" s="68">
        <v>1368</v>
      </c>
      <c r="T29" s="68">
        <v>1417</v>
      </c>
      <c r="U29" s="69">
        <v>5300</v>
      </c>
    </row>
    <row r="30" spans="1:22" x14ac:dyDescent="0.4">
      <c r="A30" s="70" t="s">
        <v>5</v>
      </c>
      <c r="B30" s="68">
        <v>3905</v>
      </c>
      <c r="C30" s="68">
        <v>4057</v>
      </c>
      <c r="D30" s="68">
        <v>4114</v>
      </c>
      <c r="E30" s="68">
        <v>4129</v>
      </c>
      <c r="F30" s="69">
        <v>16204</v>
      </c>
      <c r="G30" s="68">
        <v>4005</v>
      </c>
      <c r="H30" s="68">
        <v>4078</v>
      </c>
      <c r="I30" s="68">
        <v>4515</v>
      </c>
      <c r="J30" s="68">
        <v>4589</v>
      </c>
      <c r="K30" s="69">
        <v>17186</v>
      </c>
      <c r="L30" s="68">
        <v>4268</v>
      </c>
      <c r="M30" s="68">
        <v>3780</v>
      </c>
      <c r="N30" s="68">
        <v>4472</v>
      </c>
      <c r="O30" s="68">
        <v>4114</v>
      </c>
      <c r="P30" s="69">
        <v>16634</v>
      </c>
      <c r="Q30" s="68">
        <v>4046</v>
      </c>
      <c r="R30" s="68">
        <v>3061</v>
      </c>
      <c r="S30" s="68">
        <v>3877</v>
      </c>
      <c r="T30" s="68">
        <v>4124</v>
      </c>
      <c r="U30" s="69">
        <v>15108</v>
      </c>
    </row>
    <row r="31" spans="1:22" x14ac:dyDescent="0.4">
      <c r="A31" s="70" t="s">
        <v>81</v>
      </c>
      <c r="B31" s="68">
        <v>4600</v>
      </c>
      <c r="C31" s="68">
        <v>3605</v>
      </c>
      <c r="D31" s="68">
        <v>3649</v>
      </c>
      <c r="E31" s="68">
        <v>4469</v>
      </c>
      <c r="F31" s="69">
        <v>16322</v>
      </c>
      <c r="G31" s="68">
        <v>4226</v>
      </c>
      <c r="H31" s="68">
        <v>3512</v>
      </c>
      <c r="I31" s="68">
        <v>4222</v>
      </c>
      <c r="J31" s="68">
        <v>4845</v>
      </c>
      <c r="K31" s="69">
        <v>16805</v>
      </c>
      <c r="L31" s="68">
        <v>4236</v>
      </c>
      <c r="M31" s="68">
        <v>3557</v>
      </c>
      <c r="N31" s="68">
        <v>3911</v>
      </c>
      <c r="O31" s="68">
        <v>3784</v>
      </c>
      <c r="P31" s="69">
        <v>15489</v>
      </c>
      <c r="Q31" s="68">
        <v>3313</v>
      </c>
      <c r="R31" s="68">
        <v>3024</v>
      </c>
      <c r="S31" s="68">
        <v>5588</v>
      </c>
      <c r="T31" s="68">
        <v>7505</v>
      </c>
      <c r="U31" s="69">
        <v>19431</v>
      </c>
    </row>
    <row r="32" spans="1:22" ht="8.1" customHeight="1" x14ac:dyDescent="0.4">
      <c r="A32" s="71"/>
      <c r="B32" s="68"/>
      <c r="C32" s="68"/>
      <c r="D32" s="68"/>
      <c r="E32" s="68"/>
      <c r="F32" s="69"/>
      <c r="G32" s="68"/>
      <c r="H32" s="68"/>
      <c r="I32" s="68"/>
      <c r="J32" s="68"/>
      <c r="K32" s="69"/>
      <c r="L32" s="68"/>
      <c r="M32" s="68"/>
      <c r="N32" s="68"/>
      <c r="O32" s="68"/>
      <c r="P32" s="69"/>
      <c r="Q32" s="68"/>
      <c r="R32" s="68"/>
      <c r="S32" s="68"/>
      <c r="T32" s="68"/>
      <c r="U32" s="69"/>
    </row>
    <row r="33" spans="1:22" x14ac:dyDescent="0.4">
      <c r="A33" s="70" t="s">
        <v>7</v>
      </c>
      <c r="B33" s="68">
        <v>2782</v>
      </c>
      <c r="C33" s="68">
        <v>2789</v>
      </c>
      <c r="D33" s="68">
        <v>2962</v>
      </c>
      <c r="E33" s="68">
        <v>2849</v>
      </c>
      <c r="F33" s="69">
        <v>11383</v>
      </c>
      <c r="G33" s="68">
        <v>2806</v>
      </c>
      <c r="H33" s="68">
        <v>2864</v>
      </c>
      <c r="I33" s="68">
        <v>3171</v>
      </c>
      <c r="J33" s="68">
        <v>3211</v>
      </c>
      <c r="K33" s="69">
        <v>12052</v>
      </c>
      <c r="L33" s="68">
        <v>3249</v>
      </c>
      <c r="M33" s="68">
        <v>3323</v>
      </c>
      <c r="N33" s="68">
        <v>3387</v>
      </c>
      <c r="O33" s="68">
        <v>3124</v>
      </c>
      <c r="P33" s="69">
        <v>13083</v>
      </c>
      <c r="Q33" s="68">
        <v>3031</v>
      </c>
      <c r="R33" s="68">
        <v>2443</v>
      </c>
      <c r="S33" s="68">
        <v>3275</v>
      </c>
      <c r="T33" s="68">
        <v>2993</v>
      </c>
      <c r="U33" s="69">
        <v>11742</v>
      </c>
    </row>
    <row r="34" spans="1:22" x14ac:dyDescent="0.4">
      <c r="A34" s="70" t="s">
        <v>8</v>
      </c>
      <c r="B34" s="68">
        <v>3522</v>
      </c>
      <c r="C34" s="68">
        <v>3516</v>
      </c>
      <c r="D34" s="68">
        <v>3480</v>
      </c>
      <c r="E34" s="68">
        <v>3433</v>
      </c>
      <c r="F34" s="69">
        <v>13951</v>
      </c>
      <c r="G34" s="68">
        <v>3375</v>
      </c>
      <c r="H34" s="68">
        <v>3293</v>
      </c>
      <c r="I34" s="68">
        <v>3661</v>
      </c>
      <c r="J34" s="68">
        <v>3807</v>
      </c>
      <c r="K34" s="69">
        <v>14135</v>
      </c>
      <c r="L34" s="68">
        <v>3663</v>
      </c>
      <c r="M34" s="68">
        <v>3369</v>
      </c>
      <c r="N34" s="68">
        <v>3521</v>
      </c>
      <c r="O34" s="68">
        <v>3316</v>
      </c>
      <c r="P34" s="69">
        <v>13869</v>
      </c>
      <c r="Q34" s="68">
        <v>3192</v>
      </c>
      <c r="R34" s="68">
        <v>2486</v>
      </c>
      <c r="S34" s="68">
        <v>2899</v>
      </c>
      <c r="T34" s="68">
        <v>3329</v>
      </c>
      <c r="U34" s="69">
        <v>11905</v>
      </c>
    </row>
    <row r="35" spans="1:22" ht="8.1" customHeight="1" x14ac:dyDescent="0.4">
      <c r="A35" s="71"/>
      <c r="B35" s="68"/>
      <c r="C35" s="68"/>
      <c r="D35" s="68"/>
      <c r="E35" s="68"/>
      <c r="F35" s="40"/>
      <c r="G35" s="68"/>
      <c r="H35" s="68"/>
      <c r="I35" s="68"/>
      <c r="J35" s="68"/>
      <c r="K35" s="40"/>
      <c r="L35" s="68"/>
      <c r="M35" s="68"/>
      <c r="N35" s="68"/>
      <c r="O35" s="68"/>
      <c r="P35" s="40"/>
      <c r="Q35" s="68"/>
      <c r="R35" s="68"/>
      <c r="S35" s="68"/>
      <c r="T35" s="68"/>
      <c r="U35" s="40"/>
    </row>
    <row r="36" spans="1:22" x14ac:dyDescent="0.4">
      <c r="A36" s="67" t="s">
        <v>16</v>
      </c>
      <c r="B36" s="68">
        <v>4174</v>
      </c>
      <c r="C36" s="68">
        <v>4179</v>
      </c>
      <c r="D36" s="68">
        <v>4047</v>
      </c>
      <c r="E36" s="68">
        <v>4165</v>
      </c>
      <c r="F36" s="69">
        <v>16564</v>
      </c>
      <c r="G36" s="68">
        <v>3859</v>
      </c>
      <c r="H36" s="68">
        <v>3827</v>
      </c>
      <c r="I36" s="68">
        <v>4119</v>
      </c>
      <c r="J36" s="68">
        <v>4381</v>
      </c>
      <c r="K36" s="69">
        <v>16186</v>
      </c>
      <c r="L36" s="68">
        <v>4118</v>
      </c>
      <c r="M36" s="68">
        <v>3751</v>
      </c>
      <c r="N36" s="68">
        <v>4320</v>
      </c>
      <c r="O36" s="68">
        <v>3976</v>
      </c>
      <c r="P36" s="69">
        <v>16164</v>
      </c>
      <c r="Q36" s="68">
        <v>3855</v>
      </c>
      <c r="R36" s="68">
        <v>3290</v>
      </c>
      <c r="S36" s="68">
        <v>3865</v>
      </c>
      <c r="T36" s="68">
        <v>4212</v>
      </c>
      <c r="U36" s="69">
        <v>15222</v>
      </c>
    </row>
    <row r="37" spans="1:22" x14ac:dyDescent="0.4">
      <c r="A37" s="70" t="s">
        <v>9</v>
      </c>
      <c r="B37" s="68">
        <v>7850</v>
      </c>
      <c r="C37" s="68">
        <v>7755</v>
      </c>
      <c r="D37" s="68">
        <v>8477</v>
      </c>
      <c r="E37" s="68">
        <v>8650</v>
      </c>
      <c r="F37" s="69">
        <v>32732</v>
      </c>
      <c r="G37" s="68">
        <v>7151</v>
      </c>
      <c r="H37" s="68">
        <v>7546</v>
      </c>
      <c r="I37" s="68">
        <v>9171</v>
      </c>
      <c r="J37" s="68">
        <v>9936</v>
      </c>
      <c r="K37" s="69">
        <v>33804</v>
      </c>
      <c r="L37" s="68">
        <v>9167</v>
      </c>
      <c r="M37" s="68">
        <v>8913</v>
      </c>
      <c r="N37" s="68">
        <v>8751</v>
      </c>
      <c r="O37" s="68">
        <v>11237</v>
      </c>
      <c r="P37" s="69">
        <v>38068</v>
      </c>
      <c r="Q37" s="68">
        <v>7428</v>
      </c>
      <c r="R37" s="68">
        <v>5527</v>
      </c>
      <c r="S37" s="68">
        <v>6407</v>
      </c>
      <c r="T37" s="68">
        <v>6993</v>
      </c>
      <c r="U37" s="69">
        <v>26355</v>
      </c>
    </row>
    <row r="38" spans="1:22" x14ac:dyDescent="0.4">
      <c r="A38" s="70" t="s">
        <v>10</v>
      </c>
      <c r="B38" s="68">
        <v>8416</v>
      </c>
      <c r="C38" s="68">
        <v>8598</v>
      </c>
      <c r="D38" s="68">
        <v>8682</v>
      </c>
      <c r="E38" s="68">
        <v>8468</v>
      </c>
      <c r="F38" s="69">
        <v>34164</v>
      </c>
      <c r="G38" s="68">
        <v>8618</v>
      </c>
      <c r="H38" s="68">
        <v>8239</v>
      </c>
      <c r="I38" s="68">
        <v>9100</v>
      </c>
      <c r="J38" s="68">
        <v>9873</v>
      </c>
      <c r="K38" s="69">
        <v>35830</v>
      </c>
      <c r="L38" s="68">
        <v>9556</v>
      </c>
      <c r="M38" s="68">
        <v>9009</v>
      </c>
      <c r="N38" s="68">
        <v>9606</v>
      </c>
      <c r="O38" s="68">
        <v>9230</v>
      </c>
      <c r="P38" s="69">
        <v>37400</v>
      </c>
      <c r="Q38" s="68">
        <v>8492</v>
      </c>
      <c r="R38" s="68">
        <v>6551</v>
      </c>
      <c r="S38" s="68">
        <v>7792</v>
      </c>
      <c r="T38" s="68">
        <v>8198</v>
      </c>
      <c r="U38" s="69">
        <v>31033</v>
      </c>
    </row>
    <row r="39" spans="1:22" x14ac:dyDescent="0.4">
      <c r="A39" s="70" t="s">
        <v>11</v>
      </c>
      <c r="B39" s="68">
        <v>3589</v>
      </c>
      <c r="C39" s="68">
        <v>3431</v>
      </c>
      <c r="D39" s="68">
        <v>3584</v>
      </c>
      <c r="E39" s="68">
        <v>3238</v>
      </c>
      <c r="F39" s="69">
        <v>13843</v>
      </c>
      <c r="G39" s="68">
        <v>3227</v>
      </c>
      <c r="H39" s="68">
        <v>3115</v>
      </c>
      <c r="I39" s="68">
        <v>3509</v>
      </c>
      <c r="J39" s="68">
        <v>3526</v>
      </c>
      <c r="K39" s="69">
        <v>13376</v>
      </c>
      <c r="L39" s="68">
        <v>3573</v>
      </c>
      <c r="M39" s="68">
        <v>3326</v>
      </c>
      <c r="N39" s="68">
        <v>3647</v>
      </c>
      <c r="O39" s="68">
        <v>3273</v>
      </c>
      <c r="P39" s="69">
        <v>13819</v>
      </c>
      <c r="Q39" s="68">
        <v>3588</v>
      </c>
      <c r="R39" s="68">
        <v>2367</v>
      </c>
      <c r="S39" s="68">
        <v>2635</v>
      </c>
      <c r="T39" s="68">
        <v>2894</v>
      </c>
      <c r="U39" s="69">
        <v>11483</v>
      </c>
    </row>
    <row r="40" spans="1:22" ht="8.1" customHeight="1" x14ac:dyDescent="0.4">
      <c r="A40" s="71"/>
      <c r="B40" s="68"/>
      <c r="C40" s="68"/>
      <c r="D40" s="68"/>
      <c r="E40" s="68"/>
      <c r="F40" s="40"/>
      <c r="G40" s="68"/>
      <c r="H40" s="68"/>
      <c r="I40" s="68"/>
      <c r="J40" s="68"/>
      <c r="K40" s="40"/>
      <c r="L40" s="68"/>
      <c r="M40" s="68"/>
      <c r="N40" s="68"/>
      <c r="O40" s="68"/>
      <c r="P40" s="40"/>
      <c r="Q40" s="68"/>
      <c r="R40" s="68"/>
      <c r="S40" s="68"/>
      <c r="T40" s="68"/>
      <c r="U40" s="40"/>
    </row>
    <row r="41" spans="1:22" x14ac:dyDescent="0.4">
      <c r="A41" s="72" t="s">
        <v>12</v>
      </c>
      <c r="B41" s="73">
        <v>40131</v>
      </c>
      <c r="C41" s="73">
        <v>39273</v>
      </c>
      <c r="D41" s="73">
        <v>40359</v>
      </c>
      <c r="E41" s="73">
        <v>40694</v>
      </c>
      <c r="F41" s="69">
        <v>160457</v>
      </c>
      <c r="G41" s="73">
        <v>38675</v>
      </c>
      <c r="H41" s="73">
        <v>37938</v>
      </c>
      <c r="I41" s="73">
        <v>43023</v>
      </c>
      <c r="J41" s="73">
        <v>45677</v>
      </c>
      <c r="K41" s="69">
        <v>165312</v>
      </c>
      <c r="L41" s="73">
        <v>43356</v>
      </c>
      <c r="M41" s="73">
        <v>40525</v>
      </c>
      <c r="N41" s="73">
        <v>43241</v>
      </c>
      <c r="O41" s="73">
        <v>43452</v>
      </c>
      <c r="P41" s="69">
        <v>170573</v>
      </c>
      <c r="Q41" s="73">
        <v>38349</v>
      </c>
      <c r="R41" s="73">
        <v>29859</v>
      </c>
      <c r="S41" s="73">
        <v>37706</v>
      </c>
      <c r="T41" s="73">
        <v>41665</v>
      </c>
      <c r="U41" s="69">
        <v>147579</v>
      </c>
    </row>
    <row r="42" spans="1:22" x14ac:dyDescent="0.4">
      <c r="A42" s="72" t="s">
        <v>13</v>
      </c>
      <c r="B42" s="68">
        <v>2722</v>
      </c>
      <c r="C42" s="68">
        <v>2333</v>
      </c>
      <c r="D42" s="68">
        <v>2556</v>
      </c>
      <c r="E42" s="68">
        <v>2616</v>
      </c>
      <c r="F42" s="69">
        <v>10225</v>
      </c>
      <c r="G42" s="68">
        <v>2575</v>
      </c>
      <c r="H42" s="68">
        <v>2681</v>
      </c>
      <c r="I42" s="68">
        <v>2979</v>
      </c>
      <c r="J42" s="68">
        <v>2938</v>
      </c>
      <c r="K42" s="69">
        <v>11172</v>
      </c>
      <c r="L42" s="68">
        <v>2806</v>
      </c>
      <c r="M42" s="68">
        <v>2810</v>
      </c>
      <c r="N42" s="68">
        <v>2785</v>
      </c>
      <c r="O42" s="68">
        <v>2910</v>
      </c>
      <c r="P42" s="69">
        <v>11312</v>
      </c>
      <c r="Q42" s="68">
        <v>2768</v>
      </c>
      <c r="R42" s="68">
        <v>1641</v>
      </c>
      <c r="S42" s="68">
        <v>1889</v>
      </c>
      <c r="T42" s="68">
        <v>2032</v>
      </c>
      <c r="U42" s="69">
        <v>8329</v>
      </c>
    </row>
    <row r="43" spans="1:22" x14ac:dyDescent="0.4">
      <c r="A43" s="72" t="s">
        <v>14</v>
      </c>
      <c r="B43" s="68">
        <v>3675</v>
      </c>
      <c r="C43" s="68">
        <v>3178</v>
      </c>
      <c r="D43" s="68">
        <v>3581</v>
      </c>
      <c r="E43" s="68">
        <v>4682</v>
      </c>
      <c r="F43" s="69">
        <v>15117</v>
      </c>
      <c r="G43" s="68">
        <v>3984</v>
      </c>
      <c r="H43" s="68">
        <v>3312</v>
      </c>
      <c r="I43" s="68">
        <v>3792</v>
      </c>
      <c r="J43" s="68">
        <v>4106</v>
      </c>
      <c r="K43" s="69">
        <v>15194</v>
      </c>
      <c r="L43" s="68">
        <v>3693</v>
      </c>
      <c r="M43" s="68">
        <v>3387</v>
      </c>
      <c r="N43" s="68">
        <v>3424</v>
      </c>
      <c r="O43" s="68">
        <v>3173</v>
      </c>
      <c r="P43" s="69">
        <v>13677</v>
      </c>
      <c r="Q43" s="68">
        <v>3208</v>
      </c>
      <c r="R43" s="68">
        <v>2404</v>
      </c>
      <c r="S43" s="68">
        <v>2626</v>
      </c>
      <c r="T43" s="68">
        <v>3336</v>
      </c>
      <c r="U43" s="69">
        <v>11574</v>
      </c>
    </row>
    <row r="44" spans="1:22" x14ac:dyDescent="0.4">
      <c r="A44" s="72" t="s">
        <v>15</v>
      </c>
      <c r="B44" s="68">
        <v>639</v>
      </c>
      <c r="C44" s="68">
        <v>644</v>
      </c>
      <c r="D44" s="68">
        <v>681</v>
      </c>
      <c r="E44" s="68">
        <v>677</v>
      </c>
      <c r="F44" s="69">
        <v>2641</v>
      </c>
      <c r="G44" s="68">
        <v>681</v>
      </c>
      <c r="H44" s="68">
        <v>661</v>
      </c>
      <c r="I44" s="68">
        <v>690</v>
      </c>
      <c r="J44" s="68">
        <v>706</v>
      </c>
      <c r="K44" s="69">
        <v>2738</v>
      </c>
      <c r="L44" s="68">
        <v>719</v>
      </c>
      <c r="M44" s="68">
        <v>652</v>
      </c>
      <c r="N44" s="68">
        <v>667</v>
      </c>
      <c r="O44" s="68">
        <v>654</v>
      </c>
      <c r="P44" s="69">
        <v>2691</v>
      </c>
      <c r="Q44" s="68">
        <v>601</v>
      </c>
      <c r="R44" s="68">
        <v>500</v>
      </c>
      <c r="S44" s="68">
        <v>525</v>
      </c>
      <c r="T44" s="68">
        <v>562</v>
      </c>
      <c r="U44" s="69">
        <v>2188</v>
      </c>
    </row>
    <row r="45" spans="1:22" x14ac:dyDescent="0.4">
      <c r="A45" s="72" t="s">
        <v>89</v>
      </c>
      <c r="B45" s="68">
        <v>3012</v>
      </c>
      <c r="C45" s="68">
        <v>3668</v>
      </c>
      <c r="D45" s="68">
        <v>3106</v>
      </c>
      <c r="E45" s="68">
        <v>3109</v>
      </c>
      <c r="F45" s="69">
        <v>12895</v>
      </c>
      <c r="G45" s="68">
        <v>3262</v>
      </c>
      <c r="H45" s="68">
        <v>2613</v>
      </c>
      <c r="I45" s="68">
        <v>2620</v>
      </c>
      <c r="J45" s="68">
        <v>2843</v>
      </c>
      <c r="K45" s="69">
        <v>11338</v>
      </c>
      <c r="L45" s="68">
        <v>2690</v>
      </c>
      <c r="M45" s="68">
        <v>2446</v>
      </c>
      <c r="N45" s="68">
        <v>2645</v>
      </c>
      <c r="O45" s="68">
        <v>2666</v>
      </c>
      <c r="P45" s="69">
        <v>10447</v>
      </c>
      <c r="Q45" s="68">
        <v>3986</v>
      </c>
      <c r="R45" s="68">
        <v>3471</v>
      </c>
      <c r="S45" s="68">
        <v>4393</v>
      </c>
      <c r="T45" s="68">
        <v>6040</v>
      </c>
      <c r="U45" s="69">
        <v>17889</v>
      </c>
    </row>
    <row r="46" spans="1:22" x14ac:dyDescent="0.4">
      <c r="A46" s="80" t="s">
        <v>90</v>
      </c>
      <c r="B46" s="93">
        <v>2526</v>
      </c>
      <c r="C46" s="93">
        <v>2640</v>
      </c>
      <c r="D46" s="93">
        <v>2661</v>
      </c>
      <c r="E46" s="93">
        <v>3013</v>
      </c>
      <c r="F46" s="88">
        <v>10841</v>
      </c>
      <c r="G46" s="93">
        <v>2682</v>
      </c>
      <c r="H46" s="93">
        <v>3631</v>
      </c>
      <c r="I46" s="93">
        <v>3621</v>
      </c>
      <c r="J46" s="93">
        <v>3156</v>
      </c>
      <c r="K46" s="88">
        <v>13090</v>
      </c>
      <c r="L46" s="93">
        <v>2856</v>
      </c>
      <c r="M46" s="93">
        <v>3012</v>
      </c>
      <c r="N46" s="93">
        <v>3809</v>
      </c>
      <c r="O46" s="93">
        <v>2506</v>
      </c>
      <c r="P46" s="88">
        <v>12183</v>
      </c>
      <c r="Q46" s="93">
        <v>2007</v>
      </c>
      <c r="R46" s="93">
        <v>1480</v>
      </c>
      <c r="S46" s="93">
        <v>2439</v>
      </c>
      <c r="T46" s="93">
        <v>3286</v>
      </c>
      <c r="U46" s="88">
        <v>9211</v>
      </c>
    </row>
    <row r="47" spans="1:22" x14ac:dyDescent="0.4">
      <c r="A47" s="80"/>
      <c r="B47" s="81"/>
      <c r="C47" s="40"/>
      <c r="D47" s="40"/>
      <c r="E47" s="40"/>
      <c r="F47" s="40"/>
      <c r="G47" s="40"/>
      <c r="H47" s="62"/>
      <c r="I47" s="62"/>
      <c r="J47" s="62"/>
      <c r="K47" s="62"/>
      <c r="L47" s="62"/>
      <c r="M47" s="62"/>
      <c r="N47" s="62"/>
      <c r="O47" s="62"/>
      <c r="P47" s="62"/>
      <c r="Q47" s="62"/>
      <c r="R47" s="62"/>
      <c r="S47" s="62"/>
      <c r="T47" s="62"/>
      <c r="U47" s="62"/>
      <c r="V47" s="62"/>
    </row>
    <row r="48" spans="1:22" ht="12.75" customHeight="1" x14ac:dyDescent="0.4">
      <c r="A48" s="62"/>
      <c r="B48" s="82"/>
      <c r="C48" s="44"/>
      <c r="D48" s="76"/>
      <c r="E48" s="76"/>
      <c r="F48" s="76"/>
      <c r="G48" s="76"/>
      <c r="H48" s="44"/>
      <c r="I48" s="77"/>
      <c r="J48" s="77"/>
      <c r="K48" s="77"/>
      <c r="L48" s="77"/>
      <c r="M48" s="77"/>
      <c r="N48" s="77"/>
      <c r="O48" s="77"/>
      <c r="P48" s="77"/>
      <c r="Q48" s="77"/>
      <c r="R48" s="77"/>
      <c r="S48" s="77"/>
      <c r="T48" s="77"/>
      <c r="U48" s="77"/>
      <c r="V48" s="77"/>
    </row>
    <row r="49" spans="1:21" ht="15" x14ac:dyDescent="0.45">
      <c r="A49" s="83" t="s">
        <v>80</v>
      </c>
      <c r="B49" s="63" t="s">
        <v>110</v>
      </c>
      <c r="C49" s="63" t="s">
        <v>111</v>
      </c>
      <c r="D49" s="63" t="s">
        <v>112</v>
      </c>
      <c r="E49" s="63" t="s">
        <v>113</v>
      </c>
      <c r="F49" s="63" t="s">
        <v>114</v>
      </c>
      <c r="G49" s="64" t="s">
        <v>115</v>
      </c>
      <c r="H49" s="64" t="s">
        <v>116</v>
      </c>
      <c r="I49" s="64" t="s">
        <v>117</v>
      </c>
      <c r="J49" s="64" t="s">
        <v>118</v>
      </c>
      <c r="K49" s="63" t="s">
        <v>145</v>
      </c>
      <c r="L49" s="64" t="s">
        <v>120</v>
      </c>
      <c r="M49" s="64" t="s">
        <v>121</v>
      </c>
      <c r="N49" s="64" t="s">
        <v>122</v>
      </c>
      <c r="O49" s="64" t="s">
        <v>123</v>
      </c>
      <c r="P49" s="63" t="s">
        <v>146</v>
      </c>
      <c r="Q49" s="64" t="s">
        <v>125</v>
      </c>
      <c r="R49" s="64" t="s">
        <v>126</v>
      </c>
      <c r="S49" s="64" t="s">
        <v>127</v>
      </c>
      <c r="T49" s="64" t="s">
        <v>128</v>
      </c>
      <c r="U49" s="63" t="s">
        <v>147</v>
      </c>
    </row>
    <row r="50" spans="1:21" ht="15" customHeight="1" x14ac:dyDescent="0.4">
      <c r="A50" s="65" t="s">
        <v>3</v>
      </c>
      <c r="B50" s="66">
        <v>117116</v>
      </c>
      <c r="C50" s="66">
        <v>114156</v>
      </c>
      <c r="D50" s="66">
        <v>116928</v>
      </c>
      <c r="E50" s="66">
        <v>120209</v>
      </c>
      <c r="F50" s="66">
        <v>468408</v>
      </c>
      <c r="G50" s="66">
        <v>117550</v>
      </c>
      <c r="H50" s="66">
        <v>116175</v>
      </c>
      <c r="I50" s="66">
        <v>120544</v>
      </c>
      <c r="J50" s="66">
        <v>127558</v>
      </c>
      <c r="K50" s="66">
        <v>481828</v>
      </c>
      <c r="L50" s="66">
        <v>129450</v>
      </c>
      <c r="M50" s="66">
        <v>115401</v>
      </c>
      <c r="N50" s="66">
        <v>122500</v>
      </c>
      <c r="O50" s="66">
        <v>120254</v>
      </c>
      <c r="P50" s="66">
        <v>487605</v>
      </c>
      <c r="Q50" s="66">
        <v>109557</v>
      </c>
      <c r="R50" s="66">
        <v>82015</v>
      </c>
      <c r="S50" s="66">
        <v>105152</v>
      </c>
      <c r="T50" s="66">
        <v>122837</v>
      </c>
      <c r="U50" s="66">
        <v>419561</v>
      </c>
    </row>
    <row r="51" spans="1:21" x14ac:dyDescent="0.4">
      <c r="A51" s="67" t="s">
        <v>4</v>
      </c>
      <c r="B51" s="68">
        <v>3320</v>
      </c>
      <c r="C51" s="68">
        <v>3244</v>
      </c>
      <c r="D51" s="68">
        <v>3319</v>
      </c>
      <c r="E51" s="68">
        <v>3296</v>
      </c>
      <c r="F51" s="69">
        <v>13179</v>
      </c>
      <c r="G51" s="68">
        <v>3321</v>
      </c>
      <c r="H51" s="68">
        <v>3515</v>
      </c>
      <c r="I51" s="68">
        <v>3453</v>
      </c>
      <c r="J51" s="68">
        <v>3710</v>
      </c>
      <c r="K51" s="69">
        <v>13999</v>
      </c>
      <c r="L51" s="68">
        <v>3798</v>
      </c>
      <c r="M51" s="68">
        <v>3522</v>
      </c>
      <c r="N51" s="68">
        <v>3746</v>
      </c>
      <c r="O51" s="68">
        <v>3474</v>
      </c>
      <c r="P51" s="69">
        <v>14541</v>
      </c>
      <c r="Q51" s="68">
        <v>3405</v>
      </c>
      <c r="R51" s="68">
        <v>2390</v>
      </c>
      <c r="S51" s="68">
        <v>3127</v>
      </c>
      <c r="T51" s="68">
        <v>3471</v>
      </c>
      <c r="U51" s="69">
        <v>12393</v>
      </c>
    </row>
    <row r="52" spans="1:21" x14ac:dyDescent="0.4">
      <c r="A52" s="70" t="s">
        <v>5</v>
      </c>
      <c r="B52" s="68">
        <v>8981</v>
      </c>
      <c r="C52" s="68">
        <v>8973</v>
      </c>
      <c r="D52" s="68">
        <v>9394</v>
      </c>
      <c r="E52" s="68">
        <v>9475</v>
      </c>
      <c r="F52" s="69">
        <v>36823</v>
      </c>
      <c r="G52" s="68">
        <v>9351</v>
      </c>
      <c r="H52" s="68">
        <v>9474</v>
      </c>
      <c r="I52" s="68">
        <v>9772</v>
      </c>
      <c r="J52" s="68">
        <v>10212</v>
      </c>
      <c r="K52" s="69">
        <v>38809</v>
      </c>
      <c r="L52" s="68">
        <v>9991</v>
      </c>
      <c r="M52" s="68">
        <v>8991</v>
      </c>
      <c r="N52" s="68">
        <v>9769</v>
      </c>
      <c r="O52" s="68">
        <v>9533</v>
      </c>
      <c r="P52" s="69">
        <v>38284</v>
      </c>
      <c r="Q52" s="68">
        <v>8747</v>
      </c>
      <c r="R52" s="68">
        <v>6545</v>
      </c>
      <c r="S52" s="68">
        <v>8466</v>
      </c>
      <c r="T52" s="68">
        <v>9644</v>
      </c>
      <c r="U52" s="69">
        <v>33402</v>
      </c>
    </row>
    <row r="53" spans="1:21" x14ac:dyDescent="0.4">
      <c r="A53" s="70" t="s">
        <v>81</v>
      </c>
      <c r="B53" s="68">
        <v>8550</v>
      </c>
      <c r="C53" s="68">
        <v>7676</v>
      </c>
      <c r="D53" s="68">
        <v>7943</v>
      </c>
      <c r="E53" s="68">
        <v>8897</v>
      </c>
      <c r="F53" s="69">
        <v>33066</v>
      </c>
      <c r="G53" s="68">
        <v>8268</v>
      </c>
      <c r="H53" s="68">
        <v>7691</v>
      </c>
      <c r="I53" s="68">
        <v>8669</v>
      </c>
      <c r="J53" s="68">
        <v>9073</v>
      </c>
      <c r="K53" s="69">
        <v>33700</v>
      </c>
      <c r="L53" s="68">
        <v>9634</v>
      </c>
      <c r="M53" s="68">
        <v>7292</v>
      </c>
      <c r="N53" s="68">
        <v>7800</v>
      </c>
      <c r="O53" s="68">
        <v>7648</v>
      </c>
      <c r="P53" s="69">
        <v>32373</v>
      </c>
      <c r="Q53" s="68">
        <v>7054</v>
      </c>
      <c r="R53" s="68">
        <v>6516</v>
      </c>
      <c r="S53" s="68">
        <v>8555</v>
      </c>
      <c r="T53" s="68">
        <v>11586</v>
      </c>
      <c r="U53" s="69">
        <v>33712</v>
      </c>
    </row>
    <row r="54" spans="1:21" ht="8.1" customHeight="1" x14ac:dyDescent="0.4">
      <c r="A54" s="71"/>
      <c r="B54" s="68"/>
      <c r="C54" s="68"/>
      <c r="D54" s="68"/>
      <c r="E54" s="68"/>
      <c r="F54" s="69"/>
      <c r="G54" s="68"/>
      <c r="H54" s="68"/>
      <c r="I54" s="68"/>
      <c r="J54" s="68"/>
      <c r="K54" s="69"/>
      <c r="L54" s="68"/>
      <c r="M54" s="68"/>
      <c r="N54" s="68"/>
      <c r="O54" s="68"/>
      <c r="P54" s="69"/>
      <c r="Q54" s="68"/>
      <c r="R54" s="68"/>
      <c r="S54" s="68"/>
      <c r="T54" s="68"/>
      <c r="U54" s="69"/>
    </row>
    <row r="55" spans="1:21" x14ac:dyDescent="0.4">
      <c r="A55" s="70" t="s">
        <v>7</v>
      </c>
      <c r="B55" s="68">
        <v>6536</v>
      </c>
      <c r="C55" s="68">
        <v>6366</v>
      </c>
      <c r="D55" s="68">
        <v>6771</v>
      </c>
      <c r="E55" s="68">
        <v>6674</v>
      </c>
      <c r="F55" s="69">
        <v>26347</v>
      </c>
      <c r="G55" s="68">
        <v>6772</v>
      </c>
      <c r="H55" s="68">
        <v>6825</v>
      </c>
      <c r="I55" s="68">
        <v>6993</v>
      </c>
      <c r="J55" s="68">
        <v>7169</v>
      </c>
      <c r="K55" s="69">
        <v>27759</v>
      </c>
      <c r="L55" s="68">
        <v>7593</v>
      </c>
      <c r="M55" s="68">
        <v>7458</v>
      </c>
      <c r="N55" s="68">
        <v>7258</v>
      </c>
      <c r="O55" s="68">
        <v>6999</v>
      </c>
      <c r="P55" s="69">
        <v>29308</v>
      </c>
      <c r="Q55" s="68">
        <v>6694</v>
      </c>
      <c r="R55" s="68">
        <v>5127</v>
      </c>
      <c r="S55" s="68">
        <v>6508</v>
      </c>
      <c r="T55" s="68">
        <v>6828</v>
      </c>
      <c r="U55" s="69">
        <v>25158</v>
      </c>
    </row>
    <row r="56" spans="1:21" x14ac:dyDescent="0.4">
      <c r="A56" s="70" t="s">
        <v>8</v>
      </c>
      <c r="B56" s="68">
        <v>9240</v>
      </c>
      <c r="C56" s="68">
        <v>9146</v>
      </c>
      <c r="D56" s="68">
        <v>9198</v>
      </c>
      <c r="E56" s="68">
        <v>9086</v>
      </c>
      <c r="F56" s="69">
        <v>36670</v>
      </c>
      <c r="G56" s="68">
        <v>9482</v>
      </c>
      <c r="H56" s="68">
        <v>9062</v>
      </c>
      <c r="I56" s="68">
        <v>9456</v>
      </c>
      <c r="J56" s="68">
        <v>9785</v>
      </c>
      <c r="K56" s="69">
        <v>37786</v>
      </c>
      <c r="L56" s="68">
        <v>10025</v>
      </c>
      <c r="M56" s="68">
        <v>8897</v>
      </c>
      <c r="N56" s="68">
        <v>9008</v>
      </c>
      <c r="O56" s="68">
        <v>8784</v>
      </c>
      <c r="P56" s="69">
        <v>36714</v>
      </c>
      <c r="Q56" s="68">
        <v>8050</v>
      </c>
      <c r="R56" s="68">
        <v>5507</v>
      </c>
      <c r="S56" s="68">
        <v>7342</v>
      </c>
      <c r="T56" s="68">
        <v>8733</v>
      </c>
      <c r="U56" s="69">
        <v>29632</v>
      </c>
    </row>
    <row r="57" spans="1:21" ht="8.1" customHeight="1" x14ac:dyDescent="0.4">
      <c r="A57" s="71"/>
      <c r="B57" s="68"/>
      <c r="C57" s="68"/>
      <c r="D57" s="68"/>
      <c r="E57" s="68"/>
      <c r="F57" s="40"/>
      <c r="G57" s="68"/>
      <c r="H57" s="68"/>
      <c r="I57" s="68"/>
      <c r="J57" s="68"/>
      <c r="K57" s="40"/>
      <c r="L57" s="68"/>
      <c r="M57" s="68"/>
      <c r="N57" s="68"/>
      <c r="O57" s="68"/>
      <c r="P57" s="40"/>
      <c r="Q57" s="68"/>
      <c r="R57" s="68"/>
      <c r="S57" s="68"/>
      <c r="T57" s="68"/>
      <c r="U57" s="40"/>
    </row>
    <row r="58" spans="1:21" x14ac:dyDescent="0.4">
      <c r="A58" s="67" t="s">
        <v>16</v>
      </c>
      <c r="B58" s="68">
        <v>12744</v>
      </c>
      <c r="C58" s="68">
        <v>11811</v>
      </c>
      <c r="D58" s="68">
        <v>11268</v>
      </c>
      <c r="E58" s="68">
        <v>12139</v>
      </c>
      <c r="F58" s="69">
        <v>47963</v>
      </c>
      <c r="G58" s="68">
        <v>12241</v>
      </c>
      <c r="H58" s="68">
        <v>11352</v>
      </c>
      <c r="I58" s="68">
        <v>11184</v>
      </c>
      <c r="J58" s="68">
        <v>12211</v>
      </c>
      <c r="K58" s="69">
        <v>46987</v>
      </c>
      <c r="L58" s="68">
        <v>12477</v>
      </c>
      <c r="M58" s="68">
        <v>10335</v>
      </c>
      <c r="N58" s="68">
        <v>11333</v>
      </c>
      <c r="O58" s="68">
        <v>11203</v>
      </c>
      <c r="P58" s="69">
        <v>45347</v>
      </c>
      <c r="Q58" s="68">
        <v>10531</v>
      </c>
      <c r="R58" s="68">
        <v>8280</v>
      </c>
      <c r="S58" s="68">
        <v>9805</v>
      </c>
      <c r="T58" s="68">
        <v>11441</v>
      </c>
      <c r="U58" s="69">
        <v>40058</v>
      </c>
    </row>
    <row r="59" spans="1:21" x14ac:dyDescent="0.4">
      <c r="A59" s="70" t="s">
        <v>9</v>
      </c>
      <c r="B59" s="68">
        <v>15303</v>
      </c>
      <c r="C59" s="68">
        <v>14883</v>
      </c>
      <c r="D59" s="68">
        <v>15772</v>
      </c>
      <c r="E59" s="68">
        <v>16294</v>
      </c>
      <c r="F59" s="69">
        <v>62252</v>
      </c>
      <c r="G59" s="68">
        <v>14732</v>
      </c>
      <c r="H59" s="68">
        <v>15333</v>
      </c>
      <c r="I59" s="68">
        <v>17371</v>
      </c>
      <c r="J59" s="68">
        <v>18321</v>
      </c>
      <c r="K59" s="69">
        <v>65757</v>
      </c>
      <c r="L59" s="68">
        <v>18517</v>
      </c>
      <c r="M59" s="68">
        <v>17220</v>
      </c>
      <c r="N59" s="68">
        <v>18058</v>
      </c>
      <c r="O59" s="68">
        <v>20336</v>
      </c>
      <c r="P59" s="69">
        <v>74131</v>
      </c>
      <c r="Q59" s="68">
        <v>15117</v>
      </c>
      <c r="R59" s="68">
        <v>11216</v>
      </c>
      <c r="S59" s="68">
        <v>14157</v>
      </c>
      <c r="T59" s="68">
        <v>16220</v>
      </c>
      <c r="U59" s="69">
        <v>56709</v>
      </c>
    </row>
    <row r="60" spans="1:21" x14ac:dyDescent="0.4">
      <c r="A60" s="70" t="s">
        <v>10</v>
      </c>
      <c r="B60" s="68">
        <v>22942</v>
      </c>
      <c r="C60" s="68">
        <v>22875</v>
      </c>
      <c r="D60" s="68">
        <v>23330</v>
      </c>
      <c r="E60" s="68">
        <v>23082</v>
      </c>
      <c r="F60" s="69">
        <v>92229</v>
      </c>
      <c r="G60" s="68">
        <v>23760</v>
      </c>
      <c r="H60" s="68">
        <v>23494</v>
      </c>
      <c r="I60" s="68">
        <v>22860</v>
      </c>
      <c r="J60" s="68">
        <v>25296</v>
      </c>
      <c r="K60" s="69">
        <v>95410</v>
      </c>
      <c r="L60" s="68">
        <v>26683</v>
      </c>
      <c r="M60" s="68">
        <v>23037</v>
      </c>
      <c r="N60" s="68">
        <v>25239</v>
      </c>
      <c r="O60" s="68">
        <v>24358</v>
      </c>
      <c r="P60" s="69">
        <v>99317</v>
      </c>
      <c r="Q60" s="68">
        <v>21998</v>
      </c>
      <c r="R60" s="68">
        <v>15070</v>
      </c>
      <c r="S60" s="68">
        <v>20873</v>
      </c>
      <c r="T60" s="68">
        <v>23489</v>
      </c>
      <c r="U60" s="69">
        <v>81431</v>
      </c>
    </row>
    <row r="61" spans="1:21" x14ac:dyDescent="0.4">
      <c r="A61" s="70" t="s">
        <v>11</v>
      </c>
      <c r="B61" s="68">
        <v>6494</v>
      </c>
      <c r="C61" s="68">
        <v>5954</v>
      </c>
      <c r="D61" s="68">
        <v>6203</v>
      </c>
      <c r="E61" s="68">
        <v>6138</v>
      </c>
      <c r="F61" s="69">
        <v>24789</v>
      </c>
      <c r="G61" s="68">
        <v>5790</v>
      </c>
      <c r="H61" s="68">
        <v>5814</v>
      </c>
      <c r="I61" s="68">
        <v>6196</v>
      </c>
      <c r="J61" s="68">
        <v>6375</v>
      </c>
      <c r="K61" s="69">
        <v>24175</v>
      </c>
      <c r="L61" s="68">
        <v>6421</v>
      </c>
      <c r="M61" s="68">
        <v>6048</v>
      </c>
      <c r="N61" s="68">
        <v>6270</v>
      </c>
      <c r="O61" s="68">
        <v>5872</v>
      </c>
      <c r="P61" s="69">
        <v>24610</v>
      </c>
      <c r="Q61" s="68">
        <v>5943</v>
      </c>
      <c r="R61" s="68">
        <v>4304</v>
      </c>
      <c r="S61" s="68">
        <v>4916</v>
      </c>
      <c r="T61" s="68">
        <v>5496</v>
      </c>
      <c r="U61" s="69">
        <v>20660</v>
      </c>
    </row>
    <row r="62" spans="1:21" ht="8.1" customHeight="1" x14ac:dyDescent="0.4">
      <c r="A62" s="71"/>
      <c r="B62" s="68"/>
      <c r="C62" s="68"/>
      <c r="D62" s="68"/>
      <c r="E62" s="68"/>
      <c r="F62" s="40"/>
      <c r="G62" s="68"/>
      <c r="H62" s="68"/>
      <c r="I62" s="68"/>
      <c r="J62" s="68"/>
      <c r="K62" s="40"/>
      <c r="L62" s="68"/>
      <c r="M62" s="68"/>
      <c r="N62" s="68"/>
      <c r="O62" s="68"/>
      <c r="P62" s="40"/>
      <c r="Q62" s="68"/>
      <c r="R62" s="68"/>
      <c r="S62" s="68"/>
      <c r="T62" s="68"/>
      <c r="U62" s="40"/>
    </row>
    <row r="63" spans="1:21" x14ac:dyDescent="0.4">
      <c r="A63" s="72" t="s">
        <v>12</v>
      </c>
      <c r="B63" s="73">
        <v>94109</v>
      </c>
      <c r="C63" s="73">
        <v>90928</v>
      </c>
      <c r="D63" s="73">
        <v>93199</v>
      </c>
      <c r="E63" s="73">
        <v>95081</v>
      </c>
      <c r="F63" s="69">
        <v>373317</v>
      </c>
      <c r="G63" s="73">
        <v>93717</v>
      </c>
      <c r="H63" s="73">
        <v>92560</v>
      </c>
      <c r="I63" s="73">
        <v>95953</v>
      </c>
      <c r="J63" s="73">
        <v>102152</v>
      </c>
      <c r="K63" s="69">
        <v>384383</v>
      </c>
      <c r="L63" s="73">
        <v>105138</v>
      </c>
      <c r="M63" s="73">
        <v>92799</v>
      </c>
      <c r="N63" s="73">
        <v>98481</v>
      </c>
      <c r="O63" s="73">
        <v>98208</v>
      </c>
      <c r="P63" s="69">
        <v>394626</v>
      </c>
      <c r="Q63" s="73">
        <v>87540</v>
      </c>
      <c r="R63" s="73">
        <v>64955</v>
      </c>
      <c r="S63" s="73">
        <v>83751</v>
      </c>
      <c r="T63" s="73">
        <v>96909</v>
      </c>
      <c r="U63" s="69">
        <v>333155</v>
      </c>
    </row>
    <row r="64" spans="1:21" x14ac:dyDescent="0.4">
      <c r="A64" s="72" t="s">
        <v>13</v>
      </c>
      <c r="B64" s="68">
        <v>4601</v>
      </c>
      <c r="C64" s="68">
        <v>4101</v>
      </c>
      <c r="D64" s="68">
        <v>4425</v>
      </c>
      <c r="E64" s="68">
        <v>4486</v>
      </c>
      <c r="F64" s="69">
        <v>17613</v>
      </c>
      <c r="G64" s="68">
        <v>4348</v>
      </c>
      <c r="H64" s="68">
        <v>4445</v>
      </c>
      <c r="I64" s="68">
        <v>4791</v>
      </c>
      <c r="J64" s="68">
        <v>4771</v>
      </c>
      <c r="K64" s="69">
        <v>18354</v>
      </c>
      <c r="L64" s="68">
        <v>4676</v>
      </c>
      <c r="M64" s="68">
        <v>4558</v>
      </c>
      <c r="N64" s="68">
        <v>4411</v>
      </c>
      <c r="O64" s="68">
        <v>4571</v>
      </c>
      <c r="P64" s="69">
        <v>18217</v>
      </c>
      <c r="Q64" s="68">
        <v>4283</v>
      </c>
      <c r="R64" s="68">
        <v>2751</v>
      </c>
      <c r="S64" s="68">
        <v>3345</v>
      </c>
      <c r="T64" s="68">
        <v>3789</v>
      </c>
      <c r="U64" s="69">
        <v>14168</v>
      </c>
    </row>
    <row r="65" spans="1:21" x14ac:dyDescent="0.4">
      <c r="A65" s="72" t="s">
        <v>14</v>
      </c>
      <c r="B65" s="68">
        <v>5826</v>
      </c>
      <c r="C65" s="68">
        <v>5339</v>
      </c>
      <c r="D65" s="68">
        <v>5869</v>
      </c>
      <c r="E65" s="68">
        <v>7183</v>
      </c>
      <c r="F65" s="69">
        <v>24218</v>
      </c>
      <c r="G65" s="68">
        <v>6219</v>
      </c>
      <c r="H65" s="68">
        <v>5716</v>
      </c>
      <c r="I65" s="68">
        <v>6221</v>
      </c>
      <c r="J65" s="68">
        <v>7214</v>
      </c>
      <c r="K65" s="69">
        <v>25370</v>
      </c>
      <c r="L65" s="68">
        <v>6294</v>
      </c>
      <c r="M65" s="68">
        <v>5815</v>
      </c>
      <c r="N65" s="68">
        <v>5845</v>
      </c>
      <c r="O65" s="68">
        <v>5746</v>
      </c>
      <c r="P65" s="69">
        <v>23700</v>
      </c>
      <c r="Q65" s="68">
        <v>5489</v>
      </c>
      <c r="R65" s="68">
        <v>4304</v>
      </c>
      <c r="S65" s="68">
        <v>4641</v>
      </c>
      <c r="T65" s="68">
        <v>5470</v>
      </c>
      <c r="U65" s="69">
        <v>19903</v>
      </c>
    </row>
    <row r="66" spans="1:21" x14ac:dyDescent="0.4">
      <c r="A66" s="72" t="s">
        <v>15</v>
      </c>
      <c r="B66" s="68">
        <v>1801</v>
      </c>
      <c r="C66" s="68">
        <v>1838</v>
      </c>
      <c r="D66" s="68">
        <v>1900</v>
      </c>
      <c r="E66" s="68">
        <v>1898</v>
      </c>
      <c r="F66" s="69">
        <v>7438</v>
      </c>
      <c r="G66" s="68">
        <v>1898</v>
      </c>
      <c r="H66" s="68">
        <v>1937</v>
      </c>
      <c r="I66" s="68">
        <v>1955</v>
      </c>
      <c r="J66" s="68">
        <v>2008</v>
      </c>
      <c r="K66" s="69">
        <v>7798</v>
      </c>
      <c r="L66" s="68">
        <v>2078</v>
      </c>
      <c r="M66" s="68">
        <v>2044</v>
      </c>
      <c r="N66" s="68">
        <v>2013</v>
      </c>
      <c r="O66" s="68">
        <v>1931</v>
      </c>
      <c r="P66" s="69">
        <v>8066</v>
      </c>
      <c r="Q66" s="68">
        <v>1738</v>
      </c>
      <c r="R66" s="68">
        <v>1503</v>
      </c>
      <c r="S66" s="68">
        <v>1694</v>
      </c>
      <c r="T66" s="68">
        <v>1799</v>
      </c>
      <c r="U66" s="69">
        <v>6735</v>
      </c>
    </row>
    <row r="67" spans="1:21" x14ac:dyDescent="0.4">
      <c r="A67" s="72" t="s">
        <v>89</v>
      </c>
      <c r="B67" s="68">
        <v>8102</v>
      </c>
      <c r="C67" s="68">
        <v>9128</v>
      </c>
      <c r="D67" s="68">
        <v>8754</v>
      </c>
      <c r="E67" s="68">
        <v>8397</v>
      </c>
      <c r="F67" s="69">
        <v>34380</v>
      </c>
      <c r="G67" s="68">
        <v>8564</v>
      </c>
      <c r="H67" s="68">
        <v>7771</v>
      </c>
      <c r="I67" s="68">
        <v>7796</v>
      </c>
      <c r="J67" s="68">
        <v>8146</v>
      </c>
      <c r="K67" s="69">
        <v>32276</v>
      </c>
      <c r="L67" s="68">
        <v>8242</v>
      </c>
      <c r="M67" s="68">
        <v>6961</v>
      </c>
      <c r="N67" s="68">
        <v>7791</v>
      </c>
      <c r="O67" s="68">
        <v>7108</v>
      </c>
      <c r="P67" s="69">
        <v>30102</v>
      </c>
      <c r="Q67" s="68">
        <v>8362</v>
      </c>
      <c r="R67" s="68">
        <v>6883</v>
      </c>
      <c r="S67" s="68">
        <v>9145</v>
      </c>
      <c r="T67" s="68">
        <v>11390</v>
      </c>
      <c r="U67" s="69">
        <v>35780</v>
      </c>
    </row>
    <row r="68" spans="1:21" x14ac:dyDescent="0.4">
      <c r="A68" s="80" t="s">
        <v>90</v>
      </c>
      <c r="B68" s="93">
        <v>2677</v>
      </c>
      <c r="C68" s="93">
        <v>2821</v>
      </c>
      <c r="D68" s="93">
        <v>2781</v>
      </c>
      <c r="E68" s="93">
        <v>3164</v>
      </c>
      <c r="F68" s="88">
        <v>11443</v>
      </c>
      <c r="G68" s="93">
        <v>2804</v>
      </c>
      <c r="H68" s="93">
        <v>3746</v>
      </c>
      <c r="I68" s="93">
        <v>3829</v>
      </c>
      <c r="J68" s="93">
        <v>3268</v>
      </c>
      <c r="K68" s="88">
        <v>13647</v>
      </c>
      <c r="L68" s="93">
        <v>3022</v>
      </c>
      <c r="M68" s="93">
        <v>3224</v>
      </c>
      <c r="N68" s="93">
        <v>3959</v>
      </c>
      <c r="O68" s="93">
        <v>2690</v>
      </c>
      <c r="P68" s="88">
        <v>12895</v>
      </c>
      <c r="Q68" s="93">
        <v>2147</v>
      </c>
      <c r="R68" s="93">
        <v>1619</v>
      </c>
      <c r="S68" s="93">
        <v>2575</v>
      </c>
      <c r="T68" s="93">
        <v>3480</v>
      </c>
      <c r="U68" s="88">
        <v>9821</v>
      </c>
    </row>
    <row r="70" spans="1:21" ht="13.7" x14ac:dyDescent="0.4">
      <c r="A70" s="61" t="s">
        <v>84</v>
      </c>
    </row>
    <row r="71" spans="1:21" x14ac:dyDescent="0.4">
      <c r="A71" s="62" t="s">
        <v>87</v>
      </c>
      <c r="C71" s="48"/>
      <c r="D71" s="48"/>
      <c r="E71" s="48"/>
      <c r="F71" s="48"/>
      <c r="G71" s="48"/>
      <c r="H71" s="48"/>
      <c r="I71" s="48"/>
      <c r="J71" s="48"/>
      <c r="K71" s="48"/>
      <c r="L71" s="48"/>
    </row>
    <row r="72" spans="1:21" x14ac:dyDescent="0.4">
      <c r="A72" s="62" t="s">
        <v>83</v>
      </c>
    </row>
    <row r="73" spans="1:21" x14ac:dyDescent="0.4">
      <c r="A73" s="62" t="s">
        <v>142</v>
      </c>
    </row>
    <row r="74" spans="1:21" x14ac:dyDescent="0.4">
      <c r="A74" s="62"/>
    </row>
    <row r="75" spans="1:21" ht="13.7" x14ac:dyDescent="0.4">
      <c r="A75" s="60" t="s">
        <v>141</v>
      </c>
    </row>
  </sheetData>
  <phoneticPr fontId="0" type="noConversion"/>
  <hyperlinks>
    <hyperlink ref="A75" location="Title!A1" display="Return to Title and Contents" xr:uid="{00000000-0004-0000-0500-000000000000}"/>
  </hyperlinks>
  <pageMargins left="0.74803149606299213" right="0.70866141732283472" top="0.78740157480314965" bottom="0.6692913385826772" header="0.55118110236220474" footer="0.35433070866141736"/>
  <pageSetup paperSize="9" scale="56" orientation="landscape" r:id="rId1"/>
  <headerFooter alignWithMargins="0">
    <oddFooter>&amp;C&amp;"Calibri"&amp;11&amp;K000000&amp;"Arial,Bold"&amp;11 Page 3_x000D_&amp;1#&amp;"Calibri"&amp;10&amp;K000000OFFICIAL</oddFooter>
  </headerFooter>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V75"/>
  <sheetViews>
    <sheetView showGridLines="0" zoomScaleNormal="100" workbookViewId="0"/>
  </sheetViews>
  <sheetFormatPr defaultColWidth="9.1171875" defaultRowHeight="12.7" x14ac:dyDescent="0.4"/>
  <cols>
    <col min="1" max="1" width="28.5859375" style="24" customWidth="1"/>
    <col min="2" max="6" width="10.1171875" style="24" customWidth="1"/>
    <col min="7" max="7" width="9.1171875" style="24"/>
    <col min="8" max="11" width="10.1171875" style="24" customWidth="1"/>
    <col min="12" max="12" width="9.1171875" style="24"/>
    <col min="13" max="16" width="10.1171875" style="24" customWidth="1"/>
    <col min="17" max="17" width="9.1171875" style="24"/>
    <col min="18" max="21" width="10.1171875" style="24" customWidth="1"/>
    <col min="22" max="16384" width="9.1171875" style="24"/>
  </cols>
  <sheetData>
    <row r="1" spans="1:22" ht="17.7" x14ac:dyDescent="0.55000000000000004">
      <c r="A1" s="103" t="s">
        <v>88</v>
      </c>
      <c r="G1" s="31"/>
      <c r="L1" s="31"/>
      <c r="Q1" s="31"/>
      <c r="U1" s="105" t="s">
        <v>128</v>
      </c>
    </row>
    <row r="2" spans="1:22" ht="17.7" x14ac:dyDescent="0.55000000000000004">
      <c r="G2" s="31"/>
      <c r="L2" s="31"/>
      <c r="Q2" s="31"/>
      <c r="U2" s="105" t="s">
        <v>152</v>
      </c>
    </row>
    <row r="3" spans="1:22" ht="17.7" x14ac:dyDescent="0.55000000000000004">
      <c r="A3" s="104" t="s">
        <v>106</v>
      </c>
      <c r="B3" s="50"/>
      <c r="C3" s="50"/>
      <c r="D3" s="50"/>
      <c r="E3" s="50"/>
      <c r="F3" s="50"/>
      <c r="G3" s="50"/>
      <c r="H3" s="50"/>
      <c r="I3" s="50"/>
      <c r="J3" s="50"/>
      <c r="K3" s="50"/>
      <c r="L3" s="50"/>
      <c r="M3" s="50"/>
      <c r="N3" s="50"/>
      <c r="O3" s="50"/>
      <c r="P3" s="50"/>
      <c r="Q3" s="50"/>
      <c r="R3" s="50"/>
      <c r="S3" s="50"/>
      <c r="T3" s="50"/>
      <c r="U3" s="50"/>
      <c r="V3" s="50"/>
    </row>
    <row r="4" spans="1:22" ht="12.75" customHeight="1" x14ac:dyDescent="0.4">
      <c r="C4" s="41"/>
      <c r="D4" s="30"/>
      <c r="E4" s="30"/>
      <c r="F4" s="30"/>
      <c r="G4" s="30"/>
      <c r="H4" s="41"/>
      <c r="I4" s="49"/>
      <c r="J4" s="49"/>
      <c r="K4" s="49"/>
      <c r="L4" s="49"/>
      <c r="M4" s="49"/>
      <c r="N4" s="49"/>
      <c r="O4" s="49"/>
      <c r="P4" s="49"/>
      <c r="Q4" s="49"/>
      <c r="R4" s="49"/>
      <c r="S4" s="49"/>
      <c r="T4" s="49"/>
      <c r="U4" s="49"/>
      <c r="V4" s="49"/>
    </row>
    <row r="5" spans="1:22" ht="15" x14ac:dyDescent="0.45">
      <c r="A5" s="84" t="s">
        <v>76</v>
      </c>
      <c r="B5" s="63" t="s">
        <v>110</v>
      </c>
      <c r="C5" s="63" t="s">
        <v>111</v>
      </c>
      <c r="D5" s="63" t="s">
        <v>112</v>
      </c>
      <c r="E5" s="63" t="s">
        <v>113</v>
      </c>
      <c r="F5" s="63" t="s">
        <v>114</v>
      </c>
      <c r="G5" s="64" t="s">
        <v>115</v>
      </c>
      <c r="H5" s="64" t="s">
        <v>116</v>
      </c>
      <c r="I5" s="64" t="s">
        <v>117</v>
      </c>
      <c r="J5" s="64" t="s">
        <v>118</v>
      </c>
      <c r="K5" s="63" t="s">
        <v>145</v>
      </c>
      <c r="L5" s="64" t="s">
        <v>120</v>
      </c>
      <c r="M5" s="64" t="s">
        <v>121</v>
      </c>
      <c r="N5" s="64" t="s">
        <v>122</v>
      </c>
      <c r="O5" s="64" t="s">
        <v>123</v>
      </c>
      <c r="P5" s="63" t="s">
        <v>146</v>
      </c>
      <c r="Q5" s="64" t="s">
        <v>125</v>
      </c>
      <c r="R5" s="64" t="s">
        <v>126</v>
      </c>
      <c r="S5" s="64" t="s">
        <v>127</v>
      </c>
      <c r="T5" s="64" t="s">
        <v>128</v>
      </c>
      <c r="U5" s="63" t="s">
        <v>147</v>
      </c>
    </row>
    <row r="6" spans="1:22" ht="15" customHeight="1" x14ac:dyDescent="0.4">
      <c r="A6" s="65" t="s">
        <v>3</v>
      </c>
      <c r="B6" s="66">
        <v>85751</v>
      </c>
      <c r="C6" s="66">
        <v>88677</v>
      </c>
      <c r="D6" s="66">
        <v>88928</v>
      </c>
      <c r="E6" s="66">
        <v>89585</v>
      </c>
      <c r="F6" s="66">
        <v>119843</v>
      </c>
      <c r="G6" s="66">
        <v>86191</v>
      </c>
      <c r="H6" s="66">
        <v>88938</v>
      </c>
      <c r="I6" s="66">
        <v>89070</v>
      </c>
      <c r="J6" s="66">
        <v>89434</v>
      </c>
      <c r="K6" s="66">
        <v>121430</v>
      </c>
      <c r="L6" s="66">
        <v>87146</v>
      </c>
      <c r="M6" s="66">
        <v>92409</v>
      </c>
      <c r="N6" s="66">
        <v>90699</v>
      </c>
      <c r="O6" s="66">
        <v>88644</v>
      </c>
      <c r="P6" s="66">
        <v>122981</v>
      </c>
      <c r="Q6" s="66">
        <v>84018</v>
      </c>
      <c r="R6" s="66">
        <v>80480</v>
      </c>
      <c r="S6" s="66">
        <v>79910</v>
      </c>
      <c r="T6" s="66">
        <v>77513</v>
      </c>
      <c r="U6" s="66">
        <v>109368</v>
      </c>
    </row>
    <row r="7" spans="1:22" x14ac:dyDescent="0.4">
      <c r="A7" s="67" t="s">
        <v>4</v>
      </c>
      <c r="B7" s="68">
        <v>2605</v>
      </c>
      <c r="C7" s="68">
        <v>2711</v>
      </c>
      <c r="D7" s="68">
        <v>2698</v>
      </c>
      <c r="E7" s="68">
        <v>2675</v>
      </c>
      <c r="F7" s="69">
        <v>3377</v>
      </c>
      <c r="G7" s="68">
        <v>2656</v>
      </c>
      <c r="H7" s="68">
        <v>2703</v>
      </c>
      <c r="I7" s="68">
        <v>2667</v>
      </c>
      <c r="J7" s="68">
        <v>2637</v>
      </c>
      <c r="K7" s="69">
        <v>3369</v>
      </c>
      <c r="L7" s="68">
        <v>2630</v>
      </c>
      <c r="M7" s="68">
        <v>2675</v>
      </c>
      <c r="N7" s="68">
        <v>2643</v>
      </c>
      <c r="O7" s="68">
        <v>2594</v>
      </c>
      <c r="P7" s="69">
        <v>3340</v>
      </c>
      <c r="Q7" s="68">
        <v>2501</v>
      </c>
      <c r="R7" s="68">
        <v>2378</v>
      </c>
      <c r="S7" s="68">
        <v>2363</v>
      </c>
      <c r="T7" s="68">
        <v>2279</v>
      </c>
      <c r="U7" s="69">
        <v>3014</v>
      </c>
    </row>
    <row r="8" spans="1:22" x14ac:dyDescent="0.4">
      <c r="A8" s="70" t="s">
        <v>5</v>
      </c>
      <c r="B8" s="68">
        <v>9757</v>
      </c>
      <c r="C8" s="68">
        <v>10058</v>
      </c>
      <c r="D8" s="68">
        <v>10037</v>
      </c>
      <c r="E8" s="68">
        <v>10071</v>
      </c>
      <c r="F8" s="69">
        <v>12781</v>
      </c>
      <c r="G8" s="68">
        <v>9775</v>
      </c>
      <c r="H8" s="68">
        <v>10015</v>
      </c>
      <c r="I8" s="68">
        <v>9999</v>
      </c>
      <c r="J8" s="68">
        <v>9982</v>
      </c>
      <c r="K8" s="69">
        <v>12911</v>
      </c>
      <c r="L8" s="68">
        <v>9804</v>
      </c>
      <c r="M8" s="68">
        <v>10222</v>
      </c>
      <c r="N8" s="68">
        <v>10189</v>
      </c>
      <c r="O8" s="68">
        <v>10142</v>
      </c>
      <c r="P8" s="69">
        <v>13254</v>
      </c>
      <c r="Q8" s="68">
        <v>9733</v>
      </c>
      <c r="R8" s="68">
        <v>9576</v>
      </c>
      <c r="S8" s="68">
        <v>9633</v>
      </c>
      <c r="T8" s="68">
        <v>9334</v>
      </c>
      <c r="U8" s="69">
        <v>12451</v>
      </c>
    </row>
    <row r="9" spans="1:22" x14ac:dyDescent="0.4">
      <c r="A9" s="70" t="s">
        <v>81</v>
      </c>
      <c r="B9" s="68">
        <v>7502</v>
      </c>
      <c r="C9" s="68">
        <v>7739</v>
      </c>
      <c r="D9" s="68">
        <v>7701</v>
      </c>
      <c r="E9" s="68">
        <v>7714</v>
      </c>
      <c r="F9" s="69">
        <v>9771</v>
      </c>
      <c r="G9" s="68">
        <v>7542</v>
      </c>
      <c r="H9" s="68">
        <v>7694</v>
      </c>
      <c r="I9" s="68">
        <v>7748</v>
      </c>
      <c r="J9" s="68">
        <v>7708</v>
      </c>
      <c r="K9" s="69">
        <v>9903</v>
      </c>
      <c r="L9" s="68">
        <v>7577</v>
      </c>
      <c r="M9" s="68">
        <v>7889</v>
      </c>
      <c r="N9" s="68">
        <v>7629</v>
      </c>
      <c r="O9" s="68">
        <v>7441</v>
      </c>
      <c r="P9" s="69">
        <v>9778</v>
      </c>
      <c r="Q9" s="68">
        <v>7132</v>
      </c>
      <c r="R9" s="68">
        <v>6770</v>
      </c>
      <c r="S9" s="68">
        <v>6680</v>
      </c>
      <c r="T9" s="68">
        <v>6463</v>
      </c>
      <c r="U9" s="69">
        <v>8626</v>
      </c>
    </row>
    <row r="10" spans="1:22" ht="8.1" customHeight="1" x14ac:dyDescent="0.4">
      <c r="A10" s="71"/>
      <c r="B10" s="68"/>
      <c r="C10" s="68"/>
      <c r="D10" s="68"/>
      <c r="E10" s="68"/>
      <c r="F10" s="69"/>
      <c r="G10" s="68"/>
      <c r="H10" s="68"/>
      <c r="I10" s="68"/>
      <c r="J10" s="68"/>
      <c r="K10" s="69"/>
      <c r="L10" s="68"/>
      <c r="M10" s="68"/>
      <c r="N10" s="68"/>
      <c r="O10" s="68"/>
      <c r="P10" s="69"/>
      <c r="Q10" s="68"/>
      <c r="R10" s="68"/>
      <c r="S10" s="68"/>
      <c r="T10" s="68"/>
      <c r="U10" s="69"/>
    </row>
    <row r="11" spans="1:22" x14ac:dyDescent="0.4">
      <c r="A11" s="70" t="s">
        <v>7</v>
      </c>
      <c r="B11" s="68">
        <v>8004</v>
      </c>
      <c r="C11" s="68">
        <v>8165</v>
      </c>
      <c r="D11" s="68">
        <v>8128</v>
      </c>
      <c r="E11" s="68">
        <v>8202</v>
      </c>
      <c r="F11" s="69">
        <v>10405</v>
      </c>
      <c r="G11" s="68">
        <v>8028</v>
      </c>
      <c r="H11" s="68">
        <v>8212</v>
      </c>
      <c r="I11" s="68">
        <v>8215</v>
      </c>
      <c r="J11" s="68">
        <v>8044</v>
      </c>
      <c r="K11" s="69">
        <v>10456</v>
      </c>
      <c r="L11" s="68">
        <v>7968</v>
      </c>
      <c r="M11" s="68">
        <v>8250</v>
      </c>
      <c r="N11" s="68">
        <v>8079</v>
      </c>
      <c r="O11" s="68">
        <v>7836</v>
      </c>
      <c r="P11" s="69">
        <v>10317</v>
      </c>
      <c r="Q11" s="68">
        <v>7492</v>
      </c>
      <c r="R11" s="68">
        <v>7126</v>
      </c>
      <c r="S11" s="68">
        <v>6986</v>
      </c>
      <c r="T11" s="68">
        <v>6782</v>
      </c>
      <c r="U11" s="69">
        <v>9075</v>
      </c>
    </row>
    <row r="12" spans="1:22" x14ac:dyDescent="0.4">
      <c r="A12" s="70" t="s">
        <v>8</v>
      </c>
      <c r="B12" s="68">
        <v>9603</v>
      </c>
      <c r="C12" s="68">
        <v>9817</v>
      </c>
      <c r="D12" s="68">
        <v>9792</v>
      </c>
      <c r="E12" s="68">
        <v>9828</v>
      </c>
      <c r="F12" s="69">
        <v>12391</v>
      </c>
      <c r="G12" s="68">
        <v>9613</v>
      </c>
      <c r="H12" s="68">
        <v>9894</v>
      </c>
      <c r="I12" s="68">
        <v>9781</v>
      </c>
      <c r="J12" s="68">
        <v>9704</v>
      </c>
      <c r="K12" s="69">
        <v>12417</v>
      </c>
      <c r="L12" s="68">
        <v>9462</v>
      </c>
      <c r="M12" s="68">
        <v>9834</v>
      </c>
      <c r="N12" s="68">
        <v>9595</v>
      </c>
      <c r="O12" s="68">
        <v>9324</v>
      </c>
      <c r="P12" s="69">
        <v>12061</v>
      </c>
      <c r="Q12" s="68">
        <v>8968</v>
      </c>
      <c r="R12" s="68">
        <v>8492</v>
      </c>
      <c r="S12" s="68">
        <v>8467</v>
      </c>
      <c r="T12" s="68">
        <v>8203</v>
      </c>
      <c r="U12" s="69">
        <v>10809</v>
      </c>
    </row>
    <row r="13" spans="1:22" ht="8.1" customHeight="1" x14ac:dyDescent="0.4">
      <c r="A13" s="71"/>
      <c r="B13" s="68"/>
      <c r="C13" s="68"/>
      <c r="D13" s="68"/>
      <c r="E13" s="68"/>
      <c r="F13" s="40"/>
      <c r="G13" s="68"/>
      <c r="H13" s="68"/>
      <c r="I13" s="68"/>
      <c r="J13" s="68"/>
      <c r="K13" s="40"/>
      <c r="L13" s="68"/>
      <c r="M13" s="68"/>
      <c r="N13" s="68"/>
      <c r="O13" s="68"/>
      <c r="P13" s="40"/>
      <c r="Q13" s="68"/>
      <c r="R13" s="68"/>
      <c r="S13" s="68"/>
      <c r="T13" s="68"/>
      <c r="U13" s="40"/>
    </row>
    <row r="14" spans="1:22" x14ac:dyDescent="0.4">
      <c r="A14" s="67" t="s">
        <v>16</v>
      </c>
      <c r="B14" s="68">
        <v>10484</v>
      </c>
      <c r="C14" s="68">
        <v>10661</v>
      </c>
      <c r="D14" s="68">
        <v>10671</v>
      </c>
      <c r="E14" s="68">
        <v>10750</v>
      </c>
      <c r="F14" s="69">
        <v>13962</v>
      </c>
      <c r="G14" s="68">
        <v>10427</v>
      </c>
      <c r="H14" s="68">
        <v>10671</v>
      </c>
      <c r="I14" s="68">
        <v>10584</v>
      </c>
      <c r="J14" s="68">
        <v>10473</v>
      </c>
      <c r="K14" s="69">
        <v>13883</v>
      </c>
      <c r="L14" s="68">
        <v>10233</v>
      </c>
      <c r="M14" s="68">
        <v>10655</v>
      </c>
      <c r="N14" s="68">
        <v>10379</v>
      </c>
      <c r="O14" s="68">
        <v>10098</v>
      </c>
      <c r="P14" s="69">
        <v>13609</v>
      </c>
      <c r="Q14" s="68">
        <v>9619</v>
      </c>
      <c r="R14" s="68">
        <v>9122</v>
      </c>
      <c r="S14" s="68">
        <v>8945</v>
      </c>
      <c r="T14" s="68">
        <v>8562</v>
      </c>
      <c r="U14" s="69">
        <v>11887</v>
      </c>
    </row>
    <row r="15" spans="1:22" x14ac:dyDescent="0.4">
      <c r="A15" s="70" t="s">
        <v>9</v>
      </c>
      <c r="B15" s="68">
        <v>13626</v>
      </c>
      <c r="C15" s="68">
        <v>14297</v>
      </c>
      <c r="D15" s="68">
        <v>14311</v>
      </c>
      <c r="E15" s="68">
        <v>14410</v>
      </c>
      <c r="F15" s="69">
        <v>20688</v>
      </c>
      <c r="G15" s="68">
        <v>13682</v>
      </c>
      <c r="H15" s="68">
        <v>14162</v>
      </c>
      <c r="I15" s="68">
        <v>14239</v>
      </c>
      <c r="J15" s="68">
        <v>14402</v>
      </c>
      <c r="K15" s="69">
        <v>20813</v>
      </c>
      <c r="L15" s="68">
        <v>13989</v>
      </c>
      <c r="M15" s="68">
        <v>14917</v>
      </c>
      <c r="N15" s="68">
        <v>14674</v>
      </c>
      <c r="O15" s="68">
        <v>14217</v>
      </c>
      <c r="P15" s="69">
        <v>21122</v>
      </c>
      <c r="Q15" s="68">
        <v>13109</v>
      </c>
      <c r="R15" s="68">
        <v>12256</v>
      </c>
      <c r="S15" s="68">
        <v>12087</v>
      </c>
      <c r="T15" s="68">
        <v>11743</v>
      </c>
      <c r="U15" s="69">
        <v>18106</v>
      </c>
    </row>
    <row r="16" spans="1:22" x14ac:dyDescent="0.4">
      <c r="A16" s="70" t="s">
        <v>10</v>
      </c>
      <c r="B16" s="68">
        <v>15664</v>
      </c>
      <c r="C16" s="68">
        <v>15994</v>
      </c>
      <c r="D16" s="68">
        <v>16095</v>
      </c>
      <c r="E16" s="68">
        <v>16222</v>
      </c>
      <c r="F16" s="69">
        <v>21421</v>
      </c>
      <c r="G16" s="68">
        <v>15623</v>
      </c>
      <c r="H16" s="68">
        <v>16092</v>
      </c>
      <c r="I16" s="68">
        <v>16104</v>
      </c>
      <c r="J16" s="68">
        <v>16312</v>
      </c>
      <c r="K16" s="69">
        <v>21938</v>
      </c>
      <c r="L16" s="68">
        <v>16186</v>
      </c>
      <c r="M16" s="68">
        <v>17188</v>
      </c>
      <c r="N16" s="68">
        <v>17056</v>
      </c>
      <c r="O16" s="68">
        <v>16960</v>
      </c>
      <c r="P16" s="69">
        <v>22956</v>
      </c>
      <c r="Q16" s="68">
        <v>16254</v>
      </c>
      <c r="R16" s="68">
        <v>16010</v>
      </c>
      <c r="S16" s="68">
        <v>15913</v>
      </c>
      <c r="T16" s="68">
        <v>15580</v>
      </c>
      <c r="U16" s="69">
        <v>21512</v>
      </c>
    </row>
    <row r="17" spans="1:22" x14ac:dyDescent="0.4">
      <c r="A17" s="70" t="s">
        <v>11</v>
      </c>
      <c r="B17" s="68">
        <v>8164</v>
      </c>
      <c r="C17" s="68">
        <v>8466</v>
      </c>
      <c r="D17" s="68">
        <v>8489</v>
      </c>
      <c r="E17" s="68">
        <v>8538</v>
      </c>
      <c r="F17" s="69">
        <v>11073</v>
      </c>
      <c r="G17" s="68">
        <v>8296</v>
      </c>
      <c r="H17" s="68">
        <v>8454</v>
      </c>
      <c r="I17" s="68">
        <v>8394</v>
      </c>
      <c r="J17" s="68">
        <v>8340</v>
      </c>
      <c r="K17" s="69">
        <v>11172</v>
      </c>
      <c r="L17" s="68">
        <v>8092</v>
      </c>
      <c r="M17" s="68">
        <v>8480</v>
      </c>
      <c r="N17" s="68">
        <v>8308</v>
      </c>
      <c r="O17" s="68">
        <v>8031</v>
      </c>
      <c r="P17" s="69">
        <v>10950</v>
      </c>
      <c r="Q17" s="68">
        <v>7657</v>
      </c>
      <c r="R17" s="68">
        <v>7213</v>
      </c>
      <c r="S17" s="68">
        <v>7141</v>
      </c>
      <c r="T17" s="68">
        <v>6923</v>
      </c>
      <c r="U17" s="69">
        <v>9448</v>
      </c>
    </row>
    <row r="18" spans="1:22" ht="8.1" customHeight="1" x14ac:dyDescent="0.4">
      <c r="A18" s="71"/>
      <c r="B18" s="68"/>
      <c r="C18" s="68"/>
      <c r="D18" s="68"/>
      <c r="E18" s="68"/>
      <c r="F18" s="40"/>
      <c r="G18" s="68"/>
      <c r="H18" s="68"/>
      <c r="I18" s="68"/>
      <c r="J18" s="68"/>
      <c r="K18" s="40"/>
      <c r="L18" s="68"/>
      <c r="M18" s="68"/>
      <c r="N18" s="68"/>
      <c r="O18" s="68"/>
      <c r="P18" s="40"/>
      <c r="Q18" s="68"/>
      <c r="R18" s="68"/>
      <c r="S18" s="68"/>
      <c r="T18" s="68"/>
      <c r="U18" s="40"/>
    </row>
    <row r="19" spans="1:22" x14ac:dyDescent="0.4">
      <c r="A19" s="72" t="s">
        <v>12</v>
      </c>
      <c r="B19" s="73">
        <v>73560</v>
      </c>
      <c r="C19" s="73">
        <v>75973</v>
      </c>
      <c r="D19" s="73">
        <v>76097</v>
      </c>
      <c r="E19" s="73">
        <v>76632</v>
      </c>
      <c r="F19" s="69">
        <v>102532</v>
      </c>
      <c r="G19" s="73">
        <v>73690</v>
      </c>
      <c r="H19" s="73">
        <v>75988</v>
      </c>
      <c r="I19" s="73">
        <v>75943</v>
      </c>
      <c r="J19" s="73">
        <v>75909</v>
      </c>
      <c r="K19" s="69">
        <v>103322</v>
      </c>
      <c r="L19" s="73">
        <v>73981</v>
      </c>
      <c r="M19" s="73">
        <v>78122</v>
      </c>
      <c r="N19" s="73">
        <v>76790</v>
      </c>
      <c r="O19" s="73">
        <v>75028</v>
      </c>
      <c r="P19" s="69">
        <v>103904</v>
      </c>
      <c r="Q19" s="73">
        <v>70963</v>
      </c>
      <c r="R19" s="73">
        <v>68096</v>
      </c>
      <c r="S19" s="73">
        <v>67483</v>
      </c>
      <c r="T19" s="73">
        <v>65327</v>
      </c>
      <c r="U19" s="69">
        <v>92245</v>
      </c>
    </row>
    <row r="20" spans="1:22" x14ac:dyDescent="0.4">
      <c r="A20" s="72" t="s">
        <v>13</v>
      </c>
      <c r="B20" s="68">
        <v>3235</v>
      </c>
      <c r="C20" s="68">
        <v>3311</v>
      </c>
      <c r="D20" s="68">
        <v>3325</v>
      </c>
      <c r="E20" s="68">
        <v>3310</v>
      </c>
      <c r="F20" s="69">
        <v>4253</v>
      </c>
      <c r="G20" s="68">
        <v>3227</v>
      </c>
      <c r="H20" s="68">
        <v>3287</v>
      </c>
      <c r="I20" s="68">
        <v>3253</v>
      </c>
      <c r="J20" s="68">
        <v>3210</v>
      </c>
      <c r="K20" s="69">
        <v>4206</v>
      </c>
      <c r="L20" s="68">
        <v>3195</v>
      </c>
      <c r="M20" s="68">
        <v>3366</v>
      </c>
      <c r="N20" s="68">
        <v>3259</v>
      </c>
      <c r="O20" s="68">
        <v>3166</v>
      </c>
      <c r="P20" s="69">
        <v>4168</v>
      </c>
      <c r="Q20" s="68">
        <v>3062</v>
      </c>
      <c r="R20" s="68">
        <v>2863</v>
      </c>
      <c r="S20" s="68">
        <v>2844</v>
      </c>
      <c r="T20" s="68">
        <v>2731</v>
      </c>
      <c r="U20" s="69">
        <v>3715</v>
      </c>
    </row>
    <row r="21" spans="1:22" x14ac:dyDescent="0.4">
      <c r="A21" s="72" t="s">
        <v>14</v>
      </c>
      <c r="B21" s="68">
        <v>5006</v>
      </c>
      <c r="C21" s="68">
        <v>5149</v>
      </c>
      <c r="D21" s="68">
        <v>5152</v>
      </c>
      <c r="E21" s="68">
        <v>5180</v>
      </c>
      <c r="F21" s="69">
        <v>6783</v>
      </c>
      <c r="G21" s="68">
        <v>5075</v>
      </c>
      <c r="H21" s="68">
        <v>5218</v>
      </c>
      <c r="I21" s="68">
        <v>5178</v>
      </c>
      <c r="J21" s="68">
        <v>5162</v>
      </c>
      <c r="K21" s="69">
        <v>6861</v>
      </c>
      <c r="L21" s="68">
        <v>5114</v>
      </c>
      <c r="M21" s="68">
        <v>5294</v>
      </c>
      <c r="N21" s="68">
        <v>5151</v>
      </c>
      <c r="O21" s="68">
        <v>5061</v>
      </c>
      <c r="P21" s="69">
        <v>6865</v>
      </c>
      <c r="Q21" s="68">
        <v>4801</v>
      </c>
      <c r="R21" s="68">
        <v>4506</v>
      </c>
      <c r="S21" s="68">
        <v>4470</v>
      </c>
      <c r="T21" s="68">
        <v>4350</v>
      </c>
      <c r="U21" s="69">
        <v>6027</v>
      </c>
    </row>
    <row r="22" spans="1:22" x14ac:dyDescent="0.4">
      <c r="A22" s="72" t="s">
        <v>15</v>
      </c>
      <c r="B22" s="68">
        <v>6182</v>
      </c>
      <c r="C22" s="68">
        <v>6407</v>
      </c>
      <c r="D22" s="68">
        <v>6385</v>
      </c>
      <c r="E22" s="68">
        <v>6445</v>
      </c>
      <c r="F22" s="69">
        <v>8298</v>
      </c>
      <c r="G22" s="68">
        <v>6225</v>
      </c>
      <c r="H22" s="68">
        <v>6375</v>
      </c>
      <c r="I22" s="68">
        <v>6452</v>
      </c>
      <c r="J22" s="68">
        <v>6499</v>
      </c>
      <c r="K22" s="69">
        <v>8412</v>
      </c>
      <c r="L22" s="68">
        <v>6179</v>
      </c>
      <c r="M22" s="68">
        <v>6650</v>
      </c>
      <c r="N22" s="68">
        <v>6537</v>
      </c>
      <c r="O22" s="68">
        <v>6352</v>
      </c>
      <c r="P22" s="69">
        <v>8476</v>
      </c>
      <c r="Q22" s="68">
        <v>6082</v>
      </c>
      <c r="R22" s="68">
        <v>5664</v>
      </c>
      <c r="S22" s="68">
        <v>5684</v>
      </c>
      <c r="T22" s="68">
        <v>5588</v>
      </c>
      <c r="U22" s="69">
        <v>7664</v>
      </c>
    </row>
    <row r="23" spans="1:22" x14ac:dyDescent="0.4">
      <c r="A23" s="72" t="s">
        <v>89</v>
      </c>
      <c r="B23" s="68">
        <v>1056</v>
      </c>
      <c r="C23" s="68">
        <v>1166</v>
      </c>
      <c r="D23" s="68">
        <v>1248</v>
      </c>
      <c r="E23" s="68">
        <v>1277</v>
      </c>
      <c r="F23" s="69">
        <v>1674</v>
      </c>
      <c r="G23" s="68">
        <v>1285</v>
      </c>
      <c r="H23" s="68">
        <v>1386</v>
      </c>
      <c r="I23" s="68">
        <v>1536</v>
      </c>
      <c r="J23" s="68">
        <v>1895</v>
      </c>
      <c r="K23" s="69">
        <v>2349</v>
      </c>
      <c r="L23" s="68">
        <v>1971</v>
      </c>
      <c r="M23" s="68">
        <v>2292</v>
      </c>
      <c r="N23" s="68">
        <v>2202</v>
      </c>
      <c r="O23" s="68">
        <v>2252</v>
      </c>
      <c r="P23" s="69">
        <v>3258</v>
      </c>
      <c r="Q23" s="68">
        <v>2267</v>
      </c>
      <c r="R23" s="68">
        <v>2356</v>
      </c>
      <c r="S23" s="68">
        <v>2405</v>
      </c>
      <c r="T23" s="68">
        <v>2421</v>
      </c>
      <c r="U23" s="69">
        <v>3209</v>
      </c>
    </row>
    <row r="24" spans="1:22" x14ac:dyDescent="0.4">
      <c r="A24" s="80" t="s">
        <v>90</v>
      </c>
      <c r="B24" s="93">
        <v>0</v>
      </c>
      <c r="C24" s="93">
        <v>0</v>
      </c>
      <c r="D24" s="93">
        <v>0</v>
      </c>
      <c r="E24" s="93">
        <v>0</v>
      </c>
      <c r="F24" s="88">
        <v>0</v>
      </c>
      <c r="G24" s="93" t="str">
        <f>IFERROR(VLOOKUP(CONCATENATE(G$5,#REF!,"D"),DataA,3,FALSE),"-  ")</f>
        <v>-  </v>
      </c>
      <c r="H24" s="93" t="str">
        <f>IFERROR(VLOOKUP(CONCATENATE(H$5,#REF!,"D"),DataA,3,FALSE),"-  ")</f>
        <v>-  </v>
      </c>
      <c r="I24" s="93" t="str">
        <f>IFERROR(VLOOKUP(CONCATENATE(I$5,#REF!,"D"),DataA,3,FALSE),"-  ")</f>
        <v>-  </v>
      </c>
      <c r="J24" s="93" t="str">
        <f>IFERROR(VLOOKUP(CONCATENATE(J$5,#REF!,"D"),DataA,3,FALSE),"-  ")</f>
        <v>-  </v>
      </c>
      <c r="K24" s="88" t="str">
        <f>IFERROR(VLOOKUP(CONCATENATE(K$5,#REF!,"D"),DataA,3,FALSE),"-  ")</f>
        <v>-  </v>
      </c>
      <c r="L24" s="93">
        <v>0</v>
      </c>
      <c r="M24" s="93">
        <v>0</v>
      </c>
      <c r="N24" s="93">
        <v>0</v>
      </c>
      <c r="O24" s="93">
        <v>0</v>
      </c>
      <c r="P24" s="88">
        <v>0</v>
      </c>
      <c r="Q24" s="93">
        <v>0</v>
      </c>
      <c r="R24" s="93">
        <v>0</v>
      </c>
      <c r="S24" s="93">
        <v>0</v>
      </c>
      <c r="T24" s="93">
        <v>0</v>
      </c>
      <c r="U24" s="88">
        <v>0</v>
      </c>
    </row>
    <row r="25" spans="1:22" x14ac:dyDescent="0.4">
      <c r="A25" s="78"/>
      <c r="B25" s="79"/>
      <c r="C25" s="40"/>
      <c r="D25" s="40"/>
      <c r="E25" s="40"/>
      <c r="F25" s="40"/>
      <c r="G25" s="40"/>
      <c r="H25" s="62"/>
      <c r="I25" s="62"/>
      <c r="J25" s="62"/>
      <c r="K25" s="62"/>
      <c r="L25" s="62"/>
      <c r="M25" s="62"/>
      <c r="N25" s="62"/>
      <c r="O25" s="62"/>
      <c r="P25" s="62"/>
      <c r="Q25" s="62"/>
      <c r="R25" s="62"/>
      <c r="S25" s="62"/>
      <c r="T25" s="62"/>
      <c r="U25" s="62"/>
      <c r="V25" s="62"/>
    </row>
    <row r="26" spans="1:22" ht="12.75" customHeight="1" x14ac:dyDescent="0.4">
      <c r="A26" s="78"/>
      <c r="B26" s="79"/>
      <c r="C26" s="44"/>
      <c r="D26" s="76"/>
      <c r="E26" s="76"/>
      <c r="F26" s="76"/>
      <c r="G26" s="76"/>
      <c r="H26" s="44"/>
      <c r="I26" s="77"/>
      <c r="J26" s="77"/>
      <c r="K26" s="77"/>
      <c r="L26" s="77"/>
      <c r="M26" s="77"/>
      <c r="N26" s="77"/>
      <c r="O26" s="77"/>
      <c r="P26" s="77"/>
      <c r="Q26" s="77"/>
      <c r="R26" s="77"/>
      <c r="S26" s="77"/>
      <c r="T26" s="77"/>
      <c r="U26" s="77"/>
      <c r="V26" s="77"/>
    </row>
    <row r="27" spans="1:22" ht="15" x14ac:dyDescent="0.45">
      <c r="A27" s="83" t="s">
        <v>77</v>
      </c>
      <c r="B27" s="63" t="s">
        <v>110</v>
      </c>
      <c r="C27" s="63" t="s">
        <v>111</v>
      </c>
      <c r="D27" s="63" t="s">
        <v>112</v>
      </c>
      <c r="E27" s="63" t="s">
        <v>113</v>
      </c>
      <c r="F27" s="63" t="s">
        <v>114</v>
      </c>
      <c r="G27" s="64" t="s">
        <v>115</v>
      </c>
      <c r="H27" s="64" t="s">
        <v>116</v>
      </c>
      <c r="I27" s="64" t="s">
        <v>117</v>
      </c>
      <c r="J27" s="64" t="s">
        <v>118</v>
      </c>
      <c r="K27" s="63" t="s">
        <v>145</v>
      </c>
      <c r="L27" s="64" t="s">
        <v>120</v>
      </c>
      <c r="M27" s="64" t="s">
        <v>121</v>
      </c>
      <c r="N27" s="64" t="s">
        <v>122</v>
      </c>
      <c r="O27" s="64" t="s">
        <v>123</v>
      </c>
      <c r="P27" s="63" t="s">
        <v>146</v>
      </c>
      <c r="Q27" s="64" t="s">
        <v>125</v>
      </c>
      <c r="R27" s="64" t="s">
        <v>126</v>
      </c>
      <c r="S27" s="64" t="s">
        <v>127</v>
      </c>
      <c r="T27" s="64" t="s">
        <v>128</v>
      </c>
      <c r="U27" s="63" t="s">
        <v>147</v>
      </c>
    </row>
    <row r="28" spans="1:22" ht="15" customHeight="1" x14ac:dyDescent="0.4">
      <c r="A28" s="65" t="s">
        <v>3</v>
      </c>
      <c r="B28" s="66">
        <v>47141</v>
      </c>
      <c r="C28" s="66">
        <v>47897</v>
      </c>
      <c r="D28" s="66">
        <v>48163</v>
      </c>
      <c r="E28" s="66">
        <v>49236</v>
      </c>
      <c r="F28" s="66">
        <v>75901</v>
      </c>
      <c r="G28" s="66">
        <v>47559</v>
      </c>
      <c r="H28" s="66">
        <v>48638</v>
      </c>
      <c r="I28" s="66">
        <v>49015</v>
      </c>
      <c r="J28" s="66">
        <v>49870</v>
      </c>
      <c r="K28" s="66">
        <v>77312</v>
      </c>
      <c r="L28" s="66">
        <v>49033</v>
      </c>
      <c r="M28" s="66">
        <v>49572</v>
      </c>
      <c r="N28" s="66">
        <v>50195</v>
      </c>
      <c r="O28" s="66">
        <v>50991</v>
      </c>
      <c r="P28" s="66">
        <v>80055</v>
      </c>
      <c r="Q28" s="66">
        <v>48802</v>
      </c>
      <c r="R28" s="66">
        <v>41613</v>
      </c>
      <c r="S28" s="66">
        <v>48248</v>
      </c>
      <c r="T28" s="66">
        <v>50267</v>
      </c>
      <c r="U28" s="66">
        <v>77165</v>
      </c>
    </row>
    <row r="29" spans="1:22" x14ac:dyDescent="0.4">
      <c r="A29" s="67" t="s">
        <v>4</v>
      </c>
      <c r="B29" s="68">
        <v>1874</v>
      </c>
      <c r="C29" s="68">
        <v>1888</v>
      </c>
      <c r="D29" s="68">
        <v>1926</v>
      </c>
      <c r="E29" s="68">
        <v>1926</v>
      </c>
      <c r="F29" s="69">
        <v>2636</v>
      </c>
      <c r="G29" s="68">
        <v>1893</v>
      </c>
      <c r="H29" s="68">
        <v>1900</v>
      </c>
      <c r="I29" s="68">
        <v>1920</v>
      </c>
      <c r="J29" s="68">
        <v>1943</v>
      </c>
      <c r="K29" s="69">
        <v>2637</v>
      </c>
      <c r="L29" s="68">
        <v>1907</v>
      </c>
      <c r="M29" s="68">
        <v>1953</v>
      </c>
      <c r="N29" s="68">
        <v>1899</v>
      </c>
      <c r="O29" s="68">
        <v>1934</v>
      </c>
      <c r="P29" s="69">
        <v>2670</v>
      </c>
      <c r="Q29" s="68">
        <v>1897</v>
      </c>
      <c r="R29" s="68">
        <v>1632</v>
      </c>
      <c r="S29" s="68">
        <v>1855</v>
      </c>
      <c r="T29" s="68">
        <v>1862</v>
      </c>
      <c r="U29" s="69">
        <v>2615</v>
      </c>
    </row>
    <row r="30" spans="1:22" x14ac:dyDescent="0.4">
      <c r="A30" s="70" t="s">
        <v>5</v>
      </c>
      <c r="B30" s="68">
        <v>5788</v>
      </c>
      <c r="C30" s="68">
        <v>5966</v>
      </c>
      <c r="D30" s="68">
        <v>5937</v>
      </c>
      <c r="E30" s="68">
        <v>6035</v>
      </c>
      <c r="F30" s="69">
        <v>8581</v>
      </c>
      <c r="G30" s="68">
        <v>5819</v>
      </c>
      <c r="H30" s="68">
        <v>5964</v>
      </c>
      <c r="I30" s="68">
        <v>6065</v>
      </c>
      <c r="J30" s="68">
        <v>6069</v>
      </c>
      <c r="K30" s="69">
        <v>8748</v>
      </c>
      <c r="L30" s="68">
        <v>5980</v>
      </c>
      <c r="M30" s="68">
        <v>5998</v>
      </c>
      <c r="N30" s="68">
        <v>6077</v>
      </c>
      <c r="O30" s="68">
        <v>6122</v>
      </c>
      <c r="P30" s="69">
        <v>8879</v>
      </c>
      <c r="Q30" s="68">
        <v>5930</v>
      </c>
      <c r="R30" s="68">
        <v>5154</v>
      </c>
      <c r="S30" s="68">
        <v>5801</v>
      </c>
      <c r="T30" s="68">
        <v>5976</v>
      </c>
      <c r="U30" s="69">
        <v>8529</v>
      </c>
    </row>
    <row r="31" spans="1:22" x14ac:dyDescent="0.4">
      <c r="A31" s="70" t="s">
        <v>81</v>
      </c>
      <c r="B31" s="68">
        <v>4582</v>
      </c>
      <c r="C31" s="68">
        <v>4652</v>
      </c>
      <c r="D31" s="68">
        <v>4646</v>
      </c>
      <c r="E31" s="68">
        <v>4733</v>
      </c>
      <c r="F31" s="69">
        <v>6692</v>
      </c>
      <c r="G31" s="68">
        <v>4655</v>
      </c>
      <c r="H31" s="68">
        <v>4725</v>
      </c>
      <c r="I31" s="68">
        <v>4722</v>
      </c>
      <c r="J31" s="68">
        <v>4740</v>
      </c>
      <c r="K31" s="69">
        <v>6798</v>
      </c>
      <c r="L31" s="68">
        <v>4684</v>
      </c>
      <c r="M31" s="68">
        <v>4833</v>
      </c>
      <c r="N31" s="68">
        <v>4828</v>
      </c>
      <c r="O31" s="68">
        <v>4797</v>
      </c>
      <c r="P31" s="69">
        <v>7019</v>
      </c>
      <c r="Q31" s="68">
        <v>4612</v>
      </c>
      <c r="R31" s="68">
        <v>4084</v>
      </c>
      <c r="S31" s="68">
        <v>4607</v>
      </c>
      <c r="T31" s="68">
        <v>4728</v>
      </c>
      <c r="U31" s="69">
        <v>6703</v>
      </c>
    </row>
    <row r="32" spans="1:22" ht="8.1" customHeight="1" x14ac:dyDescent="0.4">
      <c r="A32" s="71"/>
      <c r="B32" s="68"/>
      <c r="C32" s="68"/>
      <c r="D32" s="68"/>
      <c r="E32" s="68"/>
      <c r="F32" s="69"/>
      <c r="G32" s="68"/>
      <c r="H32" s="68"/>
      <c r="I32" s="68"/>
      <c r="J32" s="68"/>
      <c r="K32" s="69"/>
      <c r="L32" s="68"/>
      <c r="M32" s="68"/>
      <c r="N32" s="68"/>
      <c r="O32" s="68"/>
      <c r="P32" s="69"/>
      <c r="Q32" s="68"/>
      <c r="R32" s="68"/>
      <c r="S32" s="68"/>
      <c r="T32" s="68"/>
      <c r="U32" s="69"/>
    </row>
    <row r="33" spans="1:22" x14ac:dyDescent="0.4">
      <c r="A33" s="70" t="s">
        <v>7</v>
      </c>
      <c r="B33" s="68">
        <v>4622</v>
      </c>
      <c r="C33" s="68">
        <v>4680</v>
      </c>
      <c r="D33" s="68">
        <v>4668</v>
      </c>
      <c r="E33" s="68">
        <v>4761</v>
      </c>
      <c r="F33" s="69">
        <v>6766</v>
      </c>
      <c r="G33" s="68">
        <v>4634</v>
      </c>
      <c r="H33" s="68">
        <v>4661</v>
      </c>
      <c r="I33" s="68">
        <v>4721</v>
      </c>
      <c r="J33" s="68">
        <v>4715</v>
      </c>
      <c r="K33" s="69">
        <v>6770</v>
      </c>
      <c r="L33" s="68">
        <v>4693</v>
      </c>
      <c r="M33" s="68">
        <v>4748</v>
      </c>
      <c r="N33" s="68">
        <v>4752</v>
      </c>
      <c r="O33" s="68">
        <v>4779</v>
      </c>
      <c r="P33" s="69">
        <v>6898</v>
      </c>
      <c r="Q33" s="68">
        <v>4640</v>
      </c>
      <c r="R33" s="68">
        <v>4027</v>
      </c>
      <c r="S33" s="68">
        <v>4507</v>
      </c>
      <c r="T33" s="68">
        <v>4716</v>
      </c>
      <c r="U33" s="69">
        <v>6669</v>
      </c>
    </row>
    <row r="34" spans="1:22" x14ac:dyDescent="0.4">
      <c r="A34" s="70" t="s">
        <v>8</v>
      </c>
      <c r="B34" s="68">
        <v>5599</v>
      </c>
      <c r="C34" s="68">
        <v>5686</v>
      </c>
      <c r="D34" s="68">
        <v>5597</v>
      </c>
      <c r="E34" s="68">
        <v>5726</v>
      </c>
      <c r="F34" s="69">
        <v>8137</v>
      </c>
      <c r="G34" s="68">
        <v>5513</v>
      </c>
      <c r="H34" s="68">
        <v>5667</v>
      </c>
      <c r="I34" s="68">
        <v>5670</v>
      </c>
      <c r="J34" s="68">
        <v>5594</v>
      </c>
      <c r="K34" s="69">
        <v>8099</v>
      </c>
      <c r="L34" s="68">
        <v>5612</v>
      </c>
      <c r="M34" s="68">
        <v>5681</v>
      </c>
      <c r="N34" s="68">
        <v>5728</v>
      </c>
      <c r="O34" s="68">
        <v>5745</v>
      </c>
      <c r="P34" s="69">
        <v>8341</v>
      </c>
      <c r="Q34" s="68">
        <v>5534</v>
      </c>
      <c r="R34" s="68">
        <v>4813</v>
      </c>
      <c r="S34" s="68">
        <v>5424</v>
      </c>
      <c r="T34" s="68">
        <v>5582</v>
      </c>
      <c r="U34" s="69">
        <v>7951</v>
      </c>
    </row>
    <row r="35" spans="1:22" ht="8.1" customHeight="1" x14ac:dyDescent="0.4">
      <c r="A35" s="71"/>
      <c r="B35" s="68"/>
      <c r="C35" s="68"/>
      <c r="D35" s="68"/>
      <c r="E35" s="68"/>
      <c r="F35" s="40"/>
      <c r="G35" s="68"/>
      <c r="H35" s="68"/>
      <c r="I35" s="68"/>
      <c r="J35" s="68"/>
      <c r="K35" s="40"/>
      <c r="L35" s="68"/>
      <c r="M35" s="68"/>
      <c r="N35" s="68"/>
      <c r="O35" s="68"/>
      <c r="P35" s="40"/>
      <c r="Q35" s="68"/>
      <c r="R35" s="68"/>
      <c r="S35" s="68"/>
      <c r="T35" s="68"/>
      <c r="U35" s="40"/>
    </row>
    <row r="36" spans="1:22" x14ac:dyDescent="0.4">
      <c r="A36" s="67" t="s">
        <v>16</v>
      </c>
      <c r="B36" s="68">
        <v>6176</v>
      </c>
      <c r="C36" s="68">
        <v>6279</v>
      </c>
      <c r="D36" s="68">
        <v>6346</v>
      </c>
      <c r="E36" s="68">
        <v>6340</v>
      </c>
      <c r="F36" s="69">
        <v>9222</v>
      </c>
      <c r="G36" s="68">
        <v>6211</v>
      </c>
      <c r="H36" s="68">
        <v>6267</v>
      </c>
      <c r="I36" s="68">
        <v>6335</v>
      </c>
      <c r="J36" s="68">
        <v>6373</v>
      </c>
      <c r="K36" s="69">
        <v>9180</v>
      </c>
      <c r="L36" s="68">
        <v>6351</v>
      </c>
      <c r="M36" s="68">
        <v>6422</v>
      </c>
      <c r="N36" s="68">
        <v>6383</v>
      </c>
      <c r="O36" s="68">
        <v>6556</v>
      </c>
      <c r="P36" s="69">
        <v>9579</v>
      </c>
      <c r="Q36" s="68">
        <v>6335</v>
      </c>
      <c r="R36" s="68">
        <v>5516</v>
      </c>
      <c r="S36" s="68">
        <v>6146</v>
      </c>
      <c r="T36" s="68">
        <v>6346</v>
      </c>
      <c r="U36" s="69">
        <v>9209</v>
      </c>
    </row>
    <row r="37" spans="1:22" x14ac:dyDescent="0.4">
      <c r="A37" s="70" t="s">
        <v>9</v>
      </c>
      <c r="B37" s="68">
        <v>9682</v>
      </c>
      <c r="C37" s="68">
        <v>9795</v>
      </c>
      <c r="D37" s="68">
        <v>9927</v>
      </c>
      <c r="E37" s="68">
        <v>10179</v>
      </c>
      <c r="F37" s="69">
        <v>15885</v>
      </c>
      <c r="G37" s="68">
        <v>9766</v>
      </c>
      <c r="H37" s="68">
        <v>9944</v>
      </c>
      <c r="I37" s="68">
        <v>10036</v>
      </c>
      <c r="J37" s="68">
        <v>10382</v>
      </c>
      <c r="K37" s="69">
        <v>16232</v>
      </c>
      <c r="L37" s="68">
        <v>10144</v>
      </c>
      <c r="M37" s="68">
        <v>10214</v>
      </c>
      <c r="N37" s="68">
        <v>10331</v>
      </c>
      <c r="O37" s="68">
        <v>10676</v>
      </c>
      <c r="P37" s="69">
        <v>16822</v>
      </c>
      <c r="Q37" s="68">
        <v>10142</v>
      </c>
      <c r="R37" s="68">
        <v>8012</v>
      </c>
      <c r="S37" s="68">
        <v>9935</v>
      </c>
      <c r="T37" s="68">
        <v>10554</v>
      </c>
      <c r="U37" s="69">
        <v>16354</v>
      </c>
    </row>
    <row r="38" spans="1:22" x14ac:dyDescent="0.4">
      <c r="A38" s="70" t="s">
        <v>10</v>
      </c>
      <c r="B38" s="68">
        <v>9368</v>
      </c>
      <c r="C38" s="68">
        <v>9548</v>
      </c>
      <c r="D38" s="68">
        <v>9590</v>
      </c>
      <c r="E38" s="68">
        <v>9691</v>
      </c>
      <c r="F38" s="69">
        <v>14265</v>
      </c>
      <c r="G38" s="68">
        <v>9531</v>
      </c>
      <c r="H38" s="68">
        <v>9626</v>
      </c>
      <c r="I38" s="68">
        <v>9623</v>
      </c>
      <c r="J38" s="68">
        <v>9813</v>
      </c>
      <c r="K38" s="69">
        <v>14451</v>
      </c>
      <c r="L38" s="68">
        <v>9724</v>
      </c>
      <c r="M38" s="68">
        <v>9763</v>
      </c>
      <c r="N38" s="68">
        <v>9868</v>
      </c>
      <c r="O38" s="68">
        <v>9966</v>
      </c>
      <c r="P38" s="69">
        <v>14871</v>
      </c>
      <c r="Q38" s="68">
        <v>9610</v>
      </c>
      <c r="R38" s="68">
        <v>8321</v>
      </c>
      <c r="S38" s="68">
        <v>9429</v>
      </c>
      <c r="T38" s="68">
        <v>9848</v>
      </c>
      <c r="U38" s="69">
        <v>14292</v>
      </c>
    </row>
    <row r="39" spans="1:22" x14ac:dyDescent="0.4">
      <c r="A39" s="70" t="s">
        <v>11</v>
      </c>
      <c r="B39" s="68">
        <v>4857</v>
      </c>
      <c r="C39" s="68">
        <v>4941</v>
      </c>
      <c r="D39" s="68">
        <v>4962</v>
      </c>
      <c r="E39" s="68">
        <v>5064</v>
      </c>
      <c r="F39" s="69">
        <v>7314</v>
      </c>
      <c r="G39" s="68">
        <v>4852</v>
      </c>
      <c r="H39" s="68">
        <v>5011</v>
      </c>
      <c r="I39" s="68">
        <v>5064</v>
      </c>
      <c r="J39" s="68">
        <v>5015</v>
      </c>
      <c r="K39" s="69">
        <v>7353</v>
      </c>
      <c r="L39" s="68">
        <v>4998</v>
      </c>
      <c r="M39" s="68">
        <v>5034</v>
      </c>
      <c r="N39" s="68">
        <v>5137</v>
      </c>
      <c r="O39" s="68">
        <v>5123</v>
      </c>
      <c r="P39" s="69">
        <v>7626</v>
      </c>
      <c r="Q39" s="68">
        <v>5039</v>
      </c>
      <c r="R39" s="68">
        <v>4381</v>
      </c>
      <c r="S39" s="68">
        <v>4975</v>
      </c>
      <c r="T39" s="68">
        <v>5094</v>
      </c>
      <c r="U39" s="69">
        <v>7411</v>
      </c>
    </row>
    <row r="40" spans="1:22" ht="8.1" customHeight="1" x14ac:dyDescent="0.4">
      <c r="A40" s="71"/>
      <c r="B40" s="68"/>
      <c r="C40" s="68"/>
      <c r="D40" s="68"/>
      <c r="E40" s="68"/>
      <c r="F40" s="40"/>
      <c r="G40" s="68"/>
      <c r="H40" s="68"/>
      <c r="I40" s="68"/>
      <c r="J40" s="68"/>
      <c r="K40" s="40"/>
      <c r="L40" s="68"/>
      <c r="M40" s="68"/>
      <c r="N40" s="68"/>
      <c r="O40" s="68"/>
      <c r="P40" s="40"/>
      <c r="Q40" s="68"/>
      <c r="R40" s="68"/>
      <c r="S40" s="68"/>
      <c r="T40" s="68"/>
      <c r="U40" s="40"/>
    </row>
    <row r="41" spans="1:22" x14ac:dyDescent="0.4">
      <c r="A41" s="72" t="s">
        <v>12</v>
      </c>
      <c r="B41" s="73">
        <v>41338</v>
      </c>
      <c r="C41" s="73">
        <v>42040</v>
      </c>
      <c r="D41" s="73">
        <v>42234</v>
      </c>
      <c r="E41" s="73">
        <v>43043</v>
      </c>
      <c r="F41" s="69">
        <v>64956</v>
      </c>
      <c r="G41" s="73">
        <v>41570</v>
      </c>
      <c r="H41" s="73">
        <v>42343</v>
      </c>
      <c r="I41" s="73">
        <v>42633</v>
      </c>
      <c r="J41" s="73">
        <v>43319</v>
      </c>
      <c r="K41" s="69">
        <v>65582</v>
      </c>
      <c r="L41" s="73">
        <v>42630</v>
      </c>
      <c r="M41" s="73">
        <v>43145</v>
      </c>
      <c r="N41" s="73">
        <v>43632</v>
      </c>
      <c r="O41" s="73">
        <v>44377</v>
      </c>
      <c r="P41" s="69">
        <v>67916</v>
      </c>
      <c r="Q41" s="73">
        <v>42483</v>
      </c>
      <c r="R41" s="73">
        <v>36332</v>
      </c>
      <c r="S41" s="73">
        <v>41986</v>
      </c>
      <c r="T41" s="73">
        <v>43718</v>
      </c>
      <c r="U41" s="69">
        <v>65584</v>
      </c>
    </row>
    <row r="42" spans="1:22" x14ac:dyDescent="0.4">
      <c r="A42" s="72" t="s">
        <v>13</v>
      </c>
      <c r="B42" s="68">
        <v>2042</v>
      </c>
      <c r="C42" s="68">
        <v>2105</v>
      </c>
      <c r="D42" s="68">
        <v>2119</v>
      </c>
      <c r="E42" s="68">
        <v>2112</v>
      </c>
      <c r="F42" s="69">
        <v>2958</v>
      </c>
      <c r="G42" s="68">
        <v>2037</v>
      </c>
      <c r="H42" s="68">
        <v>2131</v>
      </c>
      <c r="I42" s="68">
        <v>2105</v>
      </c>
      <c r="J42" s="68">
        <v>2096</v>
      </c>
      <c r="K42" s="69">
        <v>2992</v>
      </c>
      <c r="L42" s="68">
        <v>2093</v>
      </c>
      <c r="M42" s="68">
        <v>2114</v>
      </c>
      <c r="N42" s="68">
        <v>2127</v>
      </c>
      <c r="O42" s="68">
        <v>2118</v>
      </c>
      <c r="P42" s="69">
        <v>3026</v>
      </c>
      <c r="Q42" s="68">
        <v>2077</v>
      </c>
      <c r="R42" s="68">
        <v>1809</v>
      </c>
      <c r="S42" s="68">
        <v>2069</v>
      </c>
      <c r="T42" s="68">
        <v>2094</v>
      </c>
      <c r="U42" s="69">
        <v>2954</v>
      </c>
    </row>
    <row r="43" spans="1:22" x14ac:dyDescent="0.4">
      <c r="A43" s="72" t="s">
        <v>14</v>
      </c>
      <c r="B43" s="68">
        <v>3658</v>
      </c>
      <c r="C43" s="68">
        <v>3699</v>
      </c>
      <c r="D43" s="68">
        <v>3756</v>
      </c>
      <c r="E43" s="68">
        <v>3804</v>
      </c>
      <c r="F43" s="69">
        <v>5272</v>
      </c>
      <c r="G43" s="68">
        <v>3733</v>
      </c>
      <c r="H43" s="68">
        <v>3763</v>
      </c>
      <c r="I43" s="68">
        <v>3832</v>
      </c>
      <c r="J43" s="68">
        <v>3836</v>
      </c>
      <c r="K43" s="69">
        <v>5360</v>
      </c>
      <c r="L43" s="68">
        <v>3835</v>
      </c>
      <c r="M43" s="68">
        <v>3907</v>
      </c>
      <c r="N43" s="68">
        <v>3914</v>
      </c>
      <c r="O43" s="68">
        <v>3933</v>
      </c>
      <c r="P43" s="69">
        <v>5541</v>
      </c>
      <c r="Q43" s="68">
        <v>3818</v>
      </c>
      <c r="R43" s="68">
        <v>3315</v>
      </c>
      <c r="S43" s="68">
        <v>3706</v>
      </c>
      <c r="T43" s="68">
        <v>3824</v>
      </c>
      <c r="U43" s="69">
        <v>5380</v>
      </c>
    </row>
    <row r="44" spans="1:22" x14ac:dyDescent="0.4">
      <c r="A44" s="72" t="s">
        <v>15</v>
      </c>
      <c r="B44" s="68">
        <v>1111</v>
      </c>
      <c r="C44" s="68">
        <v>1095</v>
      </c>
      <c r="D44" s="68">
        <v>1126</v>
      </c>
      <c r="E44" s="68">
        <v>1136</v>
      </c>
      <c r="F44" s="69">
        <v>1584</v>
      </c>
      <c r="G44" s="68">
        <v>1105</v>
      </c>
      <c r="H44" s="68">
        <v>1119</v>
      </c>
      <c r="I44" s="68">
        <v>1122</v>
      </c>
      <c r="J44" s="68">
        <v>1146</v>
      </c>
      <c r="K44" s="69">
        <v>1579</v>
      </c>
      <c r="L44" s="68">
        <v>1147</v>
      </c>
      <c r="M44" s="68">
        <v>1144</v>
      </c>
      <c r="N44" s="68">
        <v>1111</v>
      </c>
      <c r="O44" s="68">
        <v>1128</v>
      </c>
      <c r="P44" s="69">
        <v>1608</v>
      </c>
      <c r="Q44" s="68">
        <v>1114</v>
      </c>
      <c r="R44" s="68">
        <v>947</v>
      </c>
      <c r="S44" s="68">
        <v>1109</v>
      </c>
      <c r="T44" s="68">
        <v>1123</v>
      </c>
      <c r="U44" s="69">
        <v>1595</v>
      </c>
    </row>
    <row r="45" spans="1:22" x14ac:dyDescent="0.4">
      <c r="A45" s="72" t="s">
        <v>89</v>
      </c>
      <c r="B45" s="68">
        <v>2183</v>
      </c>
      <c r="C45" s="68">
        <v>2209</v>
      </c>
      <c r="D45" s="68">
        <v>2166</v>
      </c>
      <c r="E45" s="68">
        <v>2371</v>
      </c>
      <c r="F45" s="69">
        <v>5190</v>
      </c>
      <c r="G45" s="68">
        <v>2298</v>
      </c>
      <c r="H45" s="68">
        <v>2526</v>
      </c>
      <c r="I45" s="68">
        <v>2594</v>
      </c>
      <c r="J45" s="68">
        <v>2664</v>
      </c>
      <c r="K45" s="69">
        <v>5862</v>
      </c>
      <c r="L45" s="68">
        <v>2574</v>
      </c>
      <c r="M45" s="68">
        <v>2505</v>
      </c>
      <c r="N45" s="68">
        <v>2632</v>
      </c>
      <c r="O45" s="68">
        <v>2649</v>
      </c>
      <c r="P45" s="69">
        <v>6041</v>
      </c>
      <c r="Q45" s="68">
        <v>2458</v>
      </c>
      <c r="R45" s="68">
        <v>1947</v>
      </c>
      <c r="S45" s="68">
        <v>2396</v>
      </c>
      <c r="T45" s="68">
        <v>2555</v>
      </c>
      <c r="U45" s="69">
        <v>5553</v>
      </c>
    </row>
    <row r="46" spans="1:22" x14ac:dyDescent="0.4">
      <c r="A46" s="80" t="s">
        <v>90</v>
      </c>
      <c r="B46" s="93">
        <v>0</v>
      </c>
      <c r="C46" s="93">
        <v>0</v>
      </c>
      <c r="D46" s="93">
        <v>0</v>
      </c>
      <c r="E46" s="93">
        <v>0</v>
      </c>
      <c r="F46" s="88">
        <v>0</v>
      </c>
      <c r="G46" s="93" t="str">
        <f>IFERROR(VLOOKUP(CONCATENATE(G$5,#REF!,"E"),DataA,3,FALSE),"-  ")</f>
        <v>-  </v>
      </c>
      <c r="H46" s="93" t="str">
        <f>IFERROR(VLOOKUP(CONCATENATE(H$5,#REF!,"E"),DataA,3,FALSE),"-  ")</f>
        <v>-  </v>
      </c>
      <c r="I46" s="93" t="str">
        <f>IFERROR(VLOOKUP(CONCATENATE(I$5,#REF!,"E"),DataA,3,FALSE),"-  ")</f>
        <v>-  </v>
      </c>
      <c r="J46" s="93" t="str">
        <f>IFERROR(VLOOKUP(CONCATENATE(J$5,#REF!,"E"),DataA,3,FALSE),"-  ")</f>
        <v>-  </v>
      </c>
      <c r="K46" s="88" t="str">
        <f>IFERROR(VLOOKUP(CONCATENATE(K$5,#REF!,"E"),DataA,3,FALSE),"-  ")</f>
        <v>-  </v>
      </c>
      <c r="L46" s="93">
        <v>0</v>
      </c>
      <c r="M46" s="93">
        <v>0</v>
      </c>
      <c r="N46" s="93">
        <v>0</v>
      </c>
      <c r="O46" s="93">
        <v>0</v>
      </c>
      <c r="P46" s="88">
        <v>0</v>
      </c>
      <c r="Q46" s="93">
        <v>0</v>
      </c>
      <c r="R46" s="93">
        <v>0</v>
      </c>
      <c r="S46" s="93">
        <v>0</v>
      </c>
      <c r="T46" s="93">
        <v>0</v>
      </c>
      <c r="U46" s="88">
        <v>0</v>
      </c>
    </row>
    <row r="47" spans="1:22" x14ac:dyDescent="0.4">
      <c r="A47" s="80"/>
      <c r="B47" s="81"/>
      <c r="C47" s="40"/>
      <c r="D47" s="40"/>
      <c r="E47" s="40"/>
      <c r="F47" s="40"/>
      <c r="G47" s="40"/>
      <c r="H47" s="62"/>
      <c r="I47" s="62"/>
      <c r="J47" s="62"/>
      <c r="K47" s="62"/>
      <c r="L47" s="62"/>
      <c r="M47" s="62"/>
      <c r="N47" s="62"/>
      <c r="O47" s="62"/>
      <c r="P47" s="62"/>
      <c r="Q47" s="62"/>
      <c r="R47" s="62"/>
      <c r="S47" s="62"/>
      <c r="T47" s="62"/>
      <c r="U47" s="62"/>
      <c r="V47" s="62"/>
    </row>
    <row r="48" spans="1:22" ht="12.75" customHeight="1" x14ac:dyDescent="0.4">
      <c r="A48" s="62"/>
      <c r="B48" s="82"/>
      <c r="C48" s="44"/>
      <c r="D48" s="76"/>
      <c r="E48" s="76"/>
      <c r="F48" s="76"/>
      <c r="G48" s="76"/>
      <c r="H48" s="44"/>
      <c r="I48" s="77"/>
      <c r="J48" s="77"/>
      <c r="K48" s="77"/>
      <c r="L48" s="77"/>
      <c r="M48" s="77"/>
      <c r="N48" s="77"/>
      <c r="O48" s="77"/>
      <c r="P48" s="77"/>
      <c r="Q48" s="77"/>
      <c r="R48" s="77"/>
      <c r="S48" s="77"/>
      <c r="T48" s="77"/>
      <c r="U48" s="77"/>
      <c r="V48" s="77"/>
    </row>
    <row r="49" spans="1:21" ht="15" x14ac:dyDescent="0.45">
      <c r="A49" s="83" t="s">
        <v>19</v>
      </c>
      <c r="B49" s="63" t="s">
        <v>110</v>
      </c>
      <c r="C49" s="63" t="s">
        <v>111</v>
      </c>
      <c r="D49" s="63" t="s">
        <v>112</v>
      </c>
      <c r="E49" s="63" t="s">
        <v>113</v>
      </c>
      <c r="F49" s="63" t="s">
        <v>114</v>
      </c>
      <c r="G49" s="64" t="s">
        <v>115</v>
      </c>
      <c r="H49" s="64" t="s">
        <v>116</v>
      </c>
      <c r="I49" s="64" t="s">
        <v>117</v>
      </c>
      <c r="J49" s="64" t="s">
        <v>118</v>
      </c>
      <c r="K49" s="63" t="s">
        <v>145</v>
      </c>
      <c r="L49" s="64" t="s">
        <v>120</v>
      </c>
      <c r="M49" s="64" t="s">
        <v>121</v>
      </c>
      <c r="N49" s="64" t="s">
        <v>122</v>
      </c>
      <c r="O49" s="64" t="s">
        <v>123</v>
      </c>
      <c r="P49" s="63" t="s">
        <v>146</v>
      </c>
      <c r="Q49" s="64" t="s">
        <v>125</v>
      </c>
      <c r="R49" s="64" t="s">
        <v>126</v>
      </c>
      <c r="S49" s="64" t="s">
        <v>127</v>
      </c>
      <c r="T49" s="64" t="s">
        <v>128</v>
      </c>
      <c r="U49" s="63" t="s">
        <v>147</v>
      </c>
    </row>
    <row r="50" spans="1:21" ht="15" customHeight="1" x14ac:dyDescent="0.4">
      <c r="A50" s="65" t="s">
        <v>3</v>
      </c>
      <c r="B50" s="66">
        <v>104804</v>
      </c>
      <c r="C50" s="66">
        <v>107897</v>
      </c>
      <c r="D50" s="66">
        <v>108444</v>
      </c>
      <c r="E50" s="66">
        <v>109740</v>
      </c>
      <c r="F50" s="66">
        <v>153046</v>
      </c>
      <c r="G50" s="66">
        <v>105775</v>
      </c>
      <c r="H50" s="66">
        <v>109071</v>
      </c>
      <c r="I50" s="66">
        <v>109569</v>
      </c>
      <c r="J50" s="66">
        <v>110964</v>
      </c>
      <c r="K50" s="66">
        <v>156330</v>
      </c>
      <c r="L50" s="66">
        <v>108369</v>
      </c>
      <c r="M50" s="66">
        <v>113672</v>
      </c>
      <c r="N50" s="66">
        <v>112846</v>
      </c>
      <c r="O50" s="66">
        <v>111926</v>
      </c>
      <c r="P50" s="66">
        <v>160817</v>
      </c>
      <c r="Q50" s="66">
        <v>106744</v>
      </c>
      <c r="R50" s="66">
        <v>99484</v>
      </c>
      <c r="S50" s="66">
        <v>103440</v>
      </c>
      <c r="T50" s="66">
        <v>103257</v>
      </c>
      <c r="U50" s="66">
        <v>148911</v>
      </c>
    </row>
    <row r="51" spans="1:21" x14ac:dyDescent="0.4">
      <c r="A51" s="67" t="s">
        <v>4</v>
      </c>
      <c r="B51" s="68">
        <v>3194</v>
      </c>
      <c r="C51" s="68">
        <v>3288</v>
      </c>
      <c r="D51" s="68">
        <v>3319</v>
      </c>
      <c r="E51" s="68">
        <v>3298</v>
      </c>
      <c r="F51" s="69">
        <v>4290</v>
      </c>
      <c r="G51" s="68">
        <v>3249</v>
      </c>
      <c r="H51" s="68">
        <v>3301</v>
      </c>
      <c r="I51" s="68">
        <v>3281</v>
      </c>
      <c r="J51" s="68">
        <v>3271</v>
      </c>
      <c r="K51" s="69">
        <v>4274</v>
      </c>
      <c r="L51" s="68">
        <v>3243</v>
      </c>
      <c r="M51" s="68">
        <v>3317</v>
      </c>
      <c r="N51" s="68">
        <v>3274</v>
      </c>
      <c r="O51" s="68">
        <v>3250</v>
      </c>
      <c r="P51" s="69">
        <v>4295</v>
      </c>
      <c r="Q51" s="68">
        <v>3186</v>
      </c>
      <c r="R51" s="68">
        <v>2911</v>
      </c>
      <c r="S51" s="68">
        <v>3047</v>
      </c>
      <c r="T51" s="68">
        <v>3010</v>
      </c>
      <c r="U51" s="69">
        <v>4022</v>
      </c>
    </row>
    <row r="52" spans="1:21" x14ac:dyDescent="0.4">
      <c r="A52" s="70" t="s">
        <v>5</v>
      </c>
      <c r="B52" s="68">
        <v>11581</v>
      </c>
      <c r="C52" s="68">
        <v>11925</v>
      </c>
      <c r="D52" s="68">
        <v>11906</v>
      </c>
      <c r="E52" s="68">
        <v>11992</v>
      </c>
      <c r="F52" s="69">
        <v>15706</v>
      </c>
      <c r="G52" s="68">
        <v>11650</v>
      </c>
      <c r="H52" s="68">
        <v>11941</v>
      </c>
      <c r="I52" s="68">
        <v>11996</v>
      </c>
      <c r="J52" s="68">
        <v>12021</v>
      </c>
      <c r="K52" s="69">
        <v>15988</v>
      </c>
      <c r="L52" s="68">
        <v>11770</v>
      </c>
      <c r="M52" s="68">
        <v>12234</v>
      </c>
      <c r="N52" s="68">
        <v>12291</v>
      </c>
      <c r="O52" s="68">
        <v>12342</v>
      </c>
      <c r="P52" s="69">
        <v>16502</v>
      </c>
      <c r="Q52" s="68">
        <v>11964</v>
      </c>
      <c r="R52" s="68">
        <v>11437</v>
      </c>
      <c r="S52" s="68">
        <v>11880</v>
      </c>
      <c r="T52" s="68">
        <v>11783</v>
      </c>
      <c r="U52" s="69">
        <v>15894</v>
      </c>
    </row>
    <row r="53" spans="1:21" x14ac:dyDescent="0.4">
      <c r="A53" s="70" t="s">
        <v>81</v>
      </c>
      <c r="B53" s="68">
        <v>8855</v>
      </c>
      <c r="C53" s="68">
        <v>9090</v>
      </c>
      <c r="D53" s="68">
        <v>9083</v>
      </c>
      <c r="E53" s="68">
        <v>9146</v>
      </c>
      <c r="F53" s="69">
        <v>11938</v>
      </c>
      <c r="G53" s="68">
        <v>8943</v>
      </c>
      <c r="H53" s="68">
        <v>9148</v>
      </c>
      <c r="I53" s="68">
        <v>9188</v>
      </c>
      <c r="J53" s="68">
        <v>9191</v>
      </c>
      <c r="K53" s="69">
        <v>12133</v>
      </c>
      <c r="L53" s="68">
        <v>9013</v>
      </c>
      <c r="M53" s="68">
        <v>9446</v>
      </c>
      <c r="N53" s="68">
        <v>9245</v>
      </c>
      <c r="O53" s="68">
        <v>9065</v>
      </c>
      <c r="P53" s="69">
        <v>12237</v>
      </c>
      <c r="Q53" s="68">
        <v>8721</v>
      </c>
      <c r="R53" s="68">
        <v>8155</v>
      </c>
      <c r="S53" s="68">
        <v>8402</v>
      </c>
      <c r="T53" s="68">
        <v>8332</v>
      </c>
      <c r="U53" s="69">
        <v>11170</v>
      </c>
    </row>
    <row r="54" spans="1:21" ht="8.1" customHeight="1" x14ac:dyDescent="0.4">
      <c r="A54" s="71"/>
      <c r="B54" s="68"/>
      <c r="C54" s="68"/>
      <c r="D54" s="68"/>
      <c r="E54" s="68"/>
      <c r="F54" s="69"/>
      <c r="G54" s="68"/>
      <c r="H54" s="68"/>
      <c r="I54" s="68"/>
      <c r="J54" s="68"/>
      <c r="K54" s="69"/>
      <c r="L54" s="68"/>
      <c r="M54" s="68"/>
      <c r="N54" s="68"/>
      <c r="O54" s="68"/>
      <c r="P54" s="69"/>
      <c r="Q54" s="68"/>
      <c r="R54" s="68"/>
      <c r="S54" s="68"/>
      <c r="T54" s="68"/>
      <c r="U54" s="69"/>
    </row>
    <row r="55" spans="1:21" x14ac:dyDescent="0.4">
      <c r="A55" s="70" t="s">
        <v>7</v>
      </c>
      <c r="B55" s="68">
        <v>9375</v>
      </c>
      <c r="C55" s="68">
        <v>9526</v>
      </c>
      <c r="D55" s="68">
        <v>9508</v>
      </c>
      <c r="E55" s="68">
        <v>9592</v>
      </c>
      <c r="F55" s="69">
        <v>12521</v>
      </c>
      <c r="G55" s="68">
        <v>9408</v>
      </c>
      <c r="H55" s="68">
        <v>9606</v>
      </c>
      <c r="I55" s="68">
        <v>9626</v>
      </c>
      <c r="J55" s="68">
        <v>9525</v>
      </c>
      <c r="K55" s="69">
        <v>12577</v>
      </c>
      <c r="L55" s="68">
        <v>9450</v>
      </c>
      <c r="M55" s="68">
        <v>9760</v>
      </c>
      <c r="N55" s="68">
        <v>9634</v>
      </c>
      <c r="O55" s="68">
        <v>9469</v>
      </c>
      <c r="P55" s="69">
        <v>12656</v>
      </c>
      <c r="Q55" s="68">
        <v>9133</v>
      </c>
      <c r="R55" s="68">
        <v>8539</v>
      </c>
      <c r="S55" s="68">
        <v>8685</v>
      </c>
      <c r="T55" s="68">
        <v>8680</v>
      </c>
      <c r="U55" s="69">
        <v>11621</v>
      </c>
    </row>
    <row r="56" spans="1:21" x14ac:dyDescent="0.4">
      <c r="A56" s="70" t="s">
        <v>8</v>
      </c>
      <c r="B56" s="68">
        <v>11207</v>
      </c>
      <c r="C56" s="68">
        <v>11441</v>
      </c>
      <c r="D56" s="68">
        <v>11416</v>
      </c>
      <c r="E56" s="68">
        <v>11478</v>
      </c>
      <c r="F56" s="69">
        <v>14857</v>
      </c>
      <c r="G56" s="68">
        <v>11208</v>
      </c>
      <c r="H56" s="68">
        <v>11532</v>
      </c>
      <c r="I56" s="68">
        <v>11457</v>
      </c>
      <c r="J56" s="68">
        <v>11379</v>
      </c>
      <c r="K56" s="69">
        <v>14901</v>
      </c>
      <c r="L56" s="68">
        <v>11193</v>
      </c>
      <c r="M56" s="68">
        <v>11580</v>
      </c>
      <c r="N56" s="68">
        <v>11407</v>
      </c>
      <c r="O56" s="68">
        <v>11184</v>
      </c>
      <c r="P56" s="69">
        <v>14867</v>
      </c>
      <c r="Q56" s="68">
        <v>10812</v>
      </c>
      <c r="R56" s="68">
        <v>10081</v>
      </c>
      <c r="S56" s="68">
        <v>10400</v>
      </c>
      <c r="T56" s="68">
        <v>10297</v>
      </c>
      <c r="U56" s="69">
        <v>13706</v>
      </c>
    </row>
    <row r="57" spans="1:21" ht="8.1" customHeight="1" x14ac:dyDescent="0.4">
      <c r="A57" s="71"/>
      <c r="B57" s="68"/>
      <c r="C57" s="68"/>
      <c r="D57" s="68"/>
      <c r="E57" s="68"/>
      <c r="F57" s="40"/>
      <c r="G57" s="68"/>
      <c r="H57" s="68"/>
      <c r="I57" s="68"/>
      <c r="J57" s="68"/>
      <c r="K57" s="40"/>
      <c r="L57" s="68"/>
      <c r="M57" s="68"/>
      <c r="N57" s="68"/>
      <c r="O57" s="68"/>
      <c r="P57" s="40"/>
      <c r="Q57" s="68"/>
      <c r="R57" s="68"/>
      <c r="S57" s="68"/>
      <c r="T57" s="68"/>
      <c r="U57" s="40"/>
    </row>
    <row r="58" spans="1:21" x14ac:dyDescent="0.4">
      <c r="A58" s="67" t="s">
        <v>16</v>
      </c>
      <c r="B58" s="68">
        <v>12507</v>
      </c>
      <c r="C58" s="68">
        <v>12715</v>
      </c>
      <c r="D58" s="68">
        <v>12772</v>
      </c>
      <c r="E58" s="68">
        <v>12872</v>
      </c>
      <c r="F58" s="69">
        <v>17185</v>
      </c>
      <c r="G58" s="68">
        <v>12521</v>
      </c>
      <c r="H58" s="68">
        <v>12782</v>
      </c>
      <c r="I58" s="68">
        <v>12733</v>
      </c>
      <c r="J58" s="68">
        <v>12693</v>
      </c>
      <c r="K58" s="69">
        <v>17156</v>
      </c>
      <c r="L58" s="68">
        <v>12473</v>
      </c>
      <c r="M58" s="68">
        <v>12928</v>
      </c>
      <c r="N58" s="68">
        <v>12629</v>
      </c>
      <c r="O58" s="68">
        <v>12603</v>
      </c>
      <c r="P58" s="69">
        <v>17254</v>
      </c>
      <c r="Q58" s="68">
        <v>12078</v>
      </c>
      <c r="R58" s="68">
        <v>11212</v>
      </c>
      <c r="S58" s="68">
        <v>11444</v>
      </c>
      <c r="T58" s="68">
        <v>11292</v>
      </c>
      <c r="U58" s="69">
        <v>15778</v>
      </c>
    </row>
    <row r="59" spans="1:21" x14ac:dyDescent="0.4">
      <c r="A59" s="70" t="s">
        <v>9</v>
      </c>
      <c r="B59" s="68">
        <v>18888</v>
      </c>
      <c r="C59" s="68">
        <v>19580</v>
      </c>
      <c r="D59" s="68">
        <v>19718</v>
      </c>
      <c r="E59" s="68">
        <v>19986</v>
      </c>
      <c r="F59" s="69">
        <v>29614</v>
      </c>
      <c r="G59" s="68">
        <v>19033</v>
      </c>
      <c r="H59" s="68">
        <v>19638</v>
      </c>
      <c r="I59" s="68">
        <v>19852</v>
      </c>
      <c r="J59" s="68">
        <v>20285</v>
      </c>
      <c r="K59" s="69">
        <v>30119</v>
      </c>
      <c r="L59" s="68">
        <v>19762</v>
      </c>
      <c r="M59" s="68">
        <v>20665</v>
      </c>
      <c r="N59" s="68">
        <v>20584</v>
      </c>
      <c r="O59" s="68">
        <v>20502</v>
      </c>
      <c r="P59" s="69">
        <v>31066</v>
      </c>
      <c r="Q59" s="68">
        <v>19199</v>
      </c>
      <c r="R59" s="68">
        <v>16983</v>
      </c>
      <c r="S59" s="68">
        <v>18301</v>
      </c>
      <c r="T59" s="68">
        <v>18571</v>
      </c>
      <c r="U59" s="69">
        <v>28489</v>
      </c>
    </row>
    <row r="60" spans="1:21" x14ac:dyDescent="0.4">
      <c r="A60" s="70" t="s">
        <v>10</v>
      </c>
      <c r="B60" s="68">
        <v>19026</v>
      </c>
      <c r="C60" s="68">
        <v>19472</v>
      </c>
      <c r="D60" s="68">
        <v>19617</v>
      </c>
      <c r="E60" s="68">
        <v>19740</v>
      </c>
      <c r="F60" s="69">
        <v>26928</v>
      </c>
      <c r="G60" s="68">
        <v>19164</v>
      </c>
      <c r="H60" s="68">
        <v>19594</v>
      </c>
      <c r="I60" s="68">
        <v>19680</v>
      </c>
      <c r="J60" s="68">
        <v>20064</v>
      </c>
      <c r="K60" s="69">
        <v>27606</v>
      </c>
      <c r="L60" s="68">
        <v>19886</v>
      </c>
      <c r="M60" s="68">
        <v>20946</v>
      </c>
      <c r="N60" s="68">
        <v>21013</v>
      </c>
      <c r="O60" s="68">
        <v>21061</v>
      </c>
      <c r="P60" s="69">
        <v>29103</v>
      </c>
      <c r="Q60" s="68">
        <v>20291</v>
      </c>
      <c r="R60" s="68">
        <v>19400</v>
      </c>
      <c r="S60" s="68">
        <v>20045</v>
      </c>
      <c r="T60" s="68">
        <v>20133</v>
      </c>
      <c r="U60" s="69">
        <v>27986</v>
      </c>
    </row>
    <row r="61" spans="1:21" x14ac:dyDescent="0.4">
      <c r="A61" s="70" t="s">
        <v>11</v>
      </c>
      <c r="B61" s="68">
        <v>9743</v>
      </c>
      <c r="C61" s="68">
        <v>10070</v>
      </c>
      <c r="D61" s="68">
        <v>10147</v>
      </c>
      <c r="E61" s="68">
        <v>10257</v>
      </c>
      <c r="F61" s="69">
        <v>13657</v>
      </c>
      <c r="G61" s="68">
        <v>9887</v>
      </c>
      <c r="H61" s="68">
        <v>10142</v>
      </c>
      <c r="I61" s="68">
        <v>10087</v>
      </c>
      <c r="J61" s="68">
        <v>10107</v>
      </c>
      <c r="K61" s="69">
        <v>13810</v>
      </c>
      <c r="L61" s="68">
        <v>9862</v>
      </c>
      <c r="M61" s="68">
        <v>10188</v>
      </c>
      <c r="N61" s="68">
        <v>10146</v>
      </c>
      <c r="O61" s="68">
        <v>9897</v>
      </c>
      <c r="P61" s="69">
        <v>13851</v>
      </c>
      <c r="Q61" s="68">
        <v>9555</v>
      </c>
      <c r="R61" s="68">
        <v>8822</v>
      </c>
      <c r="S61" s="68">
        <v>9119</v>
      </c>
      <c r="T61" s="68">
        <v>9066</v>
      </c>
      <c r="U61" s="69">
        <v>12531</v>
      </c>
    </row>
    <row r="62" spans="1:21" ht="8.1" customHeight="1" x14ac:dyDescent="0.4">
      <c r="A62" s="71"/>
      <c r="B62" s="68"/>
      <c r="C62" s="68"/>
      <c r="D62" s="68"/>
      <c r="E62" s="68"/>
      <c r="F62" s="40"/>
      <c r="G62" s="68"/>
      <c r="H62" s="68"/>
      <c r="I62" s="68"/>
      <c r="J62" s="68"/>
      <c r="K62" s="40"/>
      <c r="L62" s="68"/>
      <c r="M62" s="68"/>
      <c r="N62" s="68"/>
      <c r="O62" s="68"/>
      <c r="P62" s="40"/>
      <c r="Q62" s="68"/>
      <c r="R62" s="68"/>
      <c r="S62" s="68"/>
      <c r="T62" s="68"/>
      <c r="U62" s="40"/>
    </row>
    <row r="63" spans="1:21" x14ac:dyDescent="0.4">
      <c r="A63" s="72" t="s">
        <v>12</v>
      </c>
      <c r="B63" s="73">
        <v>89307</v>
      </c>
      <c r="C63" s="73">
        <v>91848</v>
      </c>
      <c r="D63" s="73">
        <v>92266</v>
      </c>
      <c r="E63" s="73">
        <v>93208</v>
      </c>
      <c r="F63" s="69">
        <v>128665</v>
      </c>
      <c r="G63" s="73">
        <v>89798</v>
      </c>
      <c r="H63" s="73">
        <v>92387</v>
      </c>
      <c r="I63" s="73">
        <v>92610</v>
      </c>
      <c r="J63" s="73">
        <v>93437</v>
      </c>
      <c r="K63" s="69">
        <v>130376</v>
      </c>
      <c r="L63" s="73">
        <v>91275</v>
      </c>
      <c r="M63" s="73">
        <v>95497</v>
      </c>
      <c r="N63" s="73">
        <v>94871</v>
      </c>
      <c r="O63" s="73">
        <v>94176</v>
      </c>
      <c r="P63" s="69">
        <v>133452</v>
      </c>
      <c r="Q63" s="73">
        <v>89723</v>
      </c>
      <c r="R63" s="73">
        <v>83855</v>
      </c>
      <c r="S63" s="73">
        <v>87014</v>
      </c>
      <c r="T63" s="73">
        <v>86751</v>
      </c>
      <c r="U63" s="69">
        <v>123696</v>
      </c>
    </row>
    <row r="64" spans="1:21" x14ac:dyDescent="0.4">
      <c r="A64" s="72" t="s">
        <v>13</v>
      </c>
      <c r="B64" s="68">
        <v>3827</v>
      </c>
      <c r="C64" s="68">
        <v>3928</v>
      </c>
      <c r="D64" s="68">
        <v>3939</v>
      </c>
      <c r="E64" s="68">
        <v>3958</v>
      </c>
      <c r="F64" s="69">
        <v>5212</v>
      </c>
      <c r="G64" s="68">
        <v>3827</v>
      </c>
      <c r="H64" s="68">
        <v>3929</v>
      </c>
      <c r="I64" s="68">
        <v>3884</v>
      </c>
      <c r="J64" s="68">
        <v>3875</v>
      </c>
      <c r="K64" s="69">
        <v>5176</v>
      </c>
      <c r="L64" s="68">
        <v>3860</v>
      </c>
      <c r="M64" s="68">
        <v>4034</v>
      </c>
      <c r="N64" s="68">
        <v>3963</v>
      </c>
      <c r="O64" s="68">
        <v>3878</v>
      </c>
      <c r="P64" s="69">
        <v>5243</v>
      </c>
      <c r="Q64" s="68">
        <v>3793</v>
      </c>
      <c r="R64" s="68">
        <v>3471</v>
      </c>
      <c r="S64" s="68">
        <v>3604</v>
      </c>
      <c r="T64" s="68">
        <v>3529</v>
      </c>
      <c r="U64" s="69">
        <v>4855</v>
      </c>
    </row>
    <row r="65" spans="1:21" x14ac:dyDescent="0.4">
      <c r="A65" s="72" t="s">
        <v>14</v>
      </c>
      <c r="B65" s="68">
        <v>6373</v>
      </c>
      <c r="C65" s="68">
        <v>6520</v>
      </c>
      <c r="D65" s="68">
        <v>6576</v>
      </c>
      <c r="E65" s="68">
        <v>6608</v>
      </c>
      <c r="F65" s="69">
        <v>8875</v>
      </c>
      <c r="G65" s="68">
        <v>6472</v>
      </c>
      <c r="H65" s="68">
        <v>6646</v>
      </c>
      <c r="I65" s="68">
        <v>6660</v>
      </c>
      <c r="J65" s="68">
        <v>6664</v>
      </c>
      <c r="K65" s="69">
        <v>8986</v>
      </c>
      <c r="L65" s="68">
        <v>6624</v>
      </c>
      <c r="M65" s="68">
        <v>6890</v>
      </c>
      <c r="N65" s="68">
        <v>6797</v>
      </c>
      <c r="O65" s="68">
        <v>6713</v>
      </c>
      <c r="P65" s="69">
        <v>9219</v>
      </c>
      <c r="Q65" s="68">
        <v>6454</v>
      </c>
      <c r="R65" s="68">
        <v>5889</v>
      </c>
      <c r="S65" s="68">
        <v>6132</v>
      </c>
      <c r="T65" s="68">
        <v>6148</v>
      </c>
      <c r="U65" s="69">
        <v>8495</v>
      </c>
    </row>
    <row r="66" spans="1:21" x14ac:dyDescent="0.4">
      <c r="A66" s="72" t="s">
        <v>15</v>
      </c>
      <c r="B66" s="68">
        <v>6466</v>
      </c>
      <c r="C66" s="68">
        <v>6686</v>
      </c>
      <c r="D66" s="68">
        <v>6677</v>
      </c>
      <c r="E66" s="68">
        <v>6732</v>
      </c>
      <c r="F66" s="69">
        <v>8711</v>
      </c>
      <c r="G66" s="68">
        <v>6499</v>
      </c>
      <c r="H66" s="68">
        <v>6670</v>
      </c>
      <c r="I66" s="68">
        <v>6744</v>
      </c>
      <c r="J66" s="68">
        <v>6813</v>
      </c>
      <c r="K66" s="69">
        <v>8824</v>
      </c>
      <c r="L66" s="68">
        <v>6501</v>
      </c>
      <c r="M66" s="68">
        <v>6962</v>
      </c>
      <c r="N66" s="68">
        <v>6838</v>
      </c>
      <c r="O66" s="68">
        <v>6681</v>
      </c>
      <c r="P66" s="69">
        <v>8938</v>
      </c>
      <c r="Q66" s="68">
        <v>6429</v>
      </c>
      <c r="R66" s="68">
        <v>5946</v>
      </c>
      <c r="S66" s="68">
        <v>6070</v>
      </c>
      <c r="T66" s="68">
        <v>5999</v>
      </c>
      <c r="U66" s="69">
        <v>8184</v>
      </c>
    </row>
    <row r="67" spans="1:21" x14ac:dyDescent="0.4">
      <c r="A67" s="72" t="s">
        <v>89</v>
      </c>
      <c r="B67" s="68">
        <v>3044</v>
      </c>
      <c r="C67" s="68">
        <v>3185</v>
      </c>
      <c r="D67" s="68">
        <v>3229</v>
      </c>
      <c r="E67" s="68">
        <v>3452</v>
      </c>
      <c r="F67" s="69">
        <v>6567</v>
      </c>
      <c r="G67" s="68">
        <v>3401</v>
      </c>
      <c r="H67" s="68">
        <v>3714</v>
      </c>
      <c r="I67" s="68">
        <v>3935</v>
      </c>
      <c r="J67" s="68">
        <v>4367</v>
      </c>
      <c r="K67" s="69">
        <v>7923</v>
      </c>
      <c r="L67" s="68">
        <v>4362</v>
      </c>
      <c r="M67" s="68">
        <v>4606</v>
      </c>
      <c r="N67" s="68">
        <v>4636</v>
      </c>
      <c r="O67" s="68">
        <v>4708</v>
      </c>
      <c r="P67" s="69">
        <v>8983</v>
      </c>
      <c r="Q67" s="68">
        <v>4555</v>
      </c>
      <c r="R67" s="68">
        <v>4148</v>
      </c>
      <c r="S67" s="68">
        <v>4620</v>
      </c>
      <c r="T67" s="68">
        <v>4799</v>
      </c>
      <c r="U67" s="69">
        <v>8496</v>
      </c>
    </row>
    <row r="68" spans="1:21" x14ac:dyDescent="0.4">
      <c r="A68" s="80" t="s">
        <v>90</v>
      </c>
      <c r="B68" s="93">
        <v>0</v>
      </c>
      <c r="C68" s="93">
        <v>0</v>
      </c>
      <c r="D68" s="93">
        <v>0</v>
      </c>
      <c r="E68" s="93">
        <v>0</v>
      </c>
      <c r="F68" s="88">
        <v>0</v>
      </c>
      <c r="G68" s="93" t="str">
        <f>IFERROR(VLOOKUP(CONCATENATE(G$5,#REF!,"X"),DataA,3,FALSE),"-  ")</f>
        <v>-  </v>
      </c>
      <c r="H68" s="93" t="str">
        <f>IFERROR(VLOOKUP(CONCATENATE(H$5,#REF!,"X"),DataA,3,FALSE),"-  ")</f>
        <v>-  </v>
      </c>
      <c r="I68" s="93" t="str">
        <f>IFERROR(VLOOKUP(CONCATENATE(I$5,#REF!,"X"),DataA,3,FALSE),"-  ")</f>
        <v>-  </v>
      </c>
      <c r="J68" s="93" t="str">
        <f>IFERROR(VLOOKUP(CONCATENATE(J$5,#REF!,"X"),DataA,3,FALSE),"-  ")</f>
        <v>-  </v>
      </c>
      <c r="K68" s="88" t="str">
        <f>IFERROR(VLOOKUP(CONCATENATE(K$5,#REF!,"X"),DataA,3,FALSE),"-  ")</f>
        <v>-  </v>
      </c>
      <c r="L68" s="93">
        <v>0</v>
      </c>
      <c r="M68" s="93">
        <v>0</v>
      </c>
      <c r="N68" s="93">
        <v>0</v>
      </c>
      <c r="O68" s="93">
        <v>0</v>
      </c>
      <c r="P68" s="88">
        <v>0</v>
      </c>
      <c r="Q68" s="93">
        <v>0</v>
      </c>
      <c r="R68" s="93">
        <v>0</v>
      </c>
      <c r="S68" s="93">
        <v>0</v>
      </c>
      <c r="T68" s="93">
        <v>0</v>
      </c>
      <c r="U68" s="88">
        <v>0</v>
      </c>
    </row>
    <row r="70" spans="1:21" ht="13.7" x14ac:dyDescent="0.4">
      <c r="A70" s="61" t="s">
        <v>84</v>
      </c>
    </row>
    <row r="71" spans="1:21" x14ac:dyDescent="0.4">
      <c r="A71" s="62" t="s">
        <v>87</v>
      </c>
    </row>
    <row r="72" spans="1:21" x14ac:dyDescent="0.4">
      <c r="A72" s="62" t="s">
        <v>83</v>
      </c>
    </row>
    <row r="73" spans="1:21" x14ac:dyDescent="0.4">
      <c r="A73" s="62" t="s">
        <v>142</v>
      </c>
    </row>
    <row r="74" spans="1:21" x14ac:dyDescent="0.4">
      <c r="A74" s="62"/>
    </row>
    <row r="75" spans="1:21" ht="13.7" x14ac:dyDescent="0.4">
      <c r="A75" s="60" t="s">
        <v>141</v>
      </c>
    </row>
  </sheetData>
  <phoneticPr fontId="0" type="noConversion"/>
  <hyperlinks>
    <hyperlink ref="A75" location="Title!A1" display="Return to Title and Contents" xr:uid="{00000000-0004-0000-0600-000000000000}"/>
  </hyperlinks>
  <pageMargins left="0.74803149606299213" right="0.70866141732283472" top="0.78740157480314965" bottom="0.6692913385826772" header="0.55118110236220474" footer="0.35433070866141736"/>
  <pageSetup paperSize="9" scale="53" orientation="landscape" r:id="rId1"/>
  <headerFooter alignWithMargins="0">
    <oddFooter>&amp;C&amp;"Calibri"&amp;11&amp;K000000&amp;"Arial,Bold"&amp;11 Page 4_x000D_&amp;1#&amp;"Calibri"&amp;10&amp;K000000OFFICIAL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2">
    <pageSetUpPr fitToPage="1"/>
  </sheetPr>
  <dimension ref="A1:V75"/>
  <sheetViews>
    <sheetView showGridLines="0" zoomScaleNormal="100" workbookViewId="0"/>
  </sheetViews>
  <sheetFormatPr defaultRowHeight="12.7" x14ac:dyDescent="0.4"/>
  <cols>
    <col min="1" max="1" width="28.5859375" customWidth="1"/>
    <col min="2" max="6" width="10.1171875" customWidth="1"/>
    <col min="8" max="11" width="10.1171875" customWidth="1"/>
    <col min="13" max="16" width="10.1171875" customWidth="1"/>
    <col min="18" max="21" width="10.1171875" customWidth="1"/>
  </cols>
  <sheetData>
    <row r="1" spans="1:22" ht="17.7" x14ac:dyDescent="0.55000000000000004">
      <c r="A1" s="103" t="s">
        <v>88</v>
      </c>
      <c r="B1" s="24"/>
      <c r="G1" s="31"/>
      <c r="L1" s="31"/>
      <c r="Q1" s="31"/>
      <c r="R1" t="s">
        <v>155</v>
      </c>
      <c r="U1" s="105" t="s">
        <v>128</v>
      </c>
    </row>
    <row r="2" spans="1:22" ht="17.7" x14ac:dyDescent="0.55000000000000004">
      <c r="A2" s="24"/>
      <c r="B2" s="24"/>
      <c r="G2" s="31"/>
      <c r="L2" s="31"/>
      <c r="Q2" s="31"/>
      <c r="U2" s="105" t="s">
        <v>152</v>
      </c>
    </row>
    <row r="3" spans="1:22" ht="17.7" x14ac:dyDescent="0.55000000000000004">
      <c r="A3" s="104" t="s">
        <v>107</v>
      </c>
      <c r="B3" s="50"/>
      <c r="C3" s="50"/>
      <c r="D3" s="50"/>
      <c r="E3" s="50"/>
      <c r="F3" s="50"/>
      <c r="G3" s="50"/>
      <c r="H3" s="50"/>
      <c r="I3" s="50"/>
      <c r="J3" s="50"/>
      <c r="K3" s="50"/>
      <c r="L3" s="50"/>
      <c r="M3" s="50"/>
      <c r="N3" s="50"/>
      <c r="O3" s="50"/>
      <c r="P3" s="50"/>
      <c r="Q3" s="50"/>
      <c r="R3" s="50"/>
      <c r="S3" s="50"/>
      <c r="T3" s="50"/>
      <c r="U3" s="50"/>
      <c r="V3" s="50"/>
    </row>
    <row r="4" spans="1:22" ht="12.75" customHeight="1" x14ac:dyDescent="0.4">
      <c r="A4" s="24"/>
      <c r="B4" s="24"/>
      <c r="C4" s="30"/>
      <c r="D4" s="30"/>
      <c r="E4" s="30"/>
      <c r="F4" s="30"/>
      <c r="G4" s="30"/>
      <c r="H4" s="41"/>
      <c r="I4" s="49"/>
      <c r="J4" s="49"/>
      <c r="K4" s="49"/>
      <c r="L4" s="49"/>
      <c r="M4" s="49"/>
      <c r="N4" s="49"/>
      <c r="O4" s="49"/>
      <c r="P4" s="49"/>
      <c r="Q4" s="49"/>
      <c r="R4" s="49"/>
      <c r="S4" s="49"/>
      <c r="T4" s="49"/>
      <c r="U4" s="49"/>
      <c r="V4" s="49"/>
    </row>
    <row r="5" spans="1:22" ht="15" x14ac:dyDescent="0.45">
      <c r="A5" s="84" t="s">
        <v>76</v>
      </c>
      <c r="B5" s="63" t="s">
        <v>110</v>
      </c>
      <c r="C5" s="63" t="s">
        <v>111</v>
      </c>
      <c r="D5" s="63" t="s">
        <v>112</v>
      </c>
      <c r="E5" s="63" t="s">
        <v>113</v>
      </c>
      <c r="F5" s="63" t="s">
        <v>114</v>
      </c>
      <c r="G5" s="64" t="s">
        <v>115</v>
      </c>
      <c r="H5" s="64" t="s">
        <v>116</v>
      </c>
      <c r="I5" s="64" t="s">
        <v>117</v>
      </c>
      <c r="J5" s="64" t="s">
        <v>118</v>
      </c>
      <c r="K5" s="63" t="s">
        <v>145</v>
      </c>
      <c r="L5" s="64" t="s">
        <v>120</v>
      </c>
      <c r="M5" s="64" t="s">
        <v>121</v>
      </c>
      <c r="N5" s="64" t="s">
        <v>122</v>
      </c>
      <c r="O5" s="64" t="s">
        <v>123</v>
      </c>
      <c r="P5" s="63" t="s">
        <v>146</v>
      </c>
      <c r="Q5" s="64" t="s">
        <v>125</v>
      </c>
      <c r="R5" s="64" t="s">
        <v>126</v>
      </c>
      <c r="S5" s="64" t="s">
        <v>127</v>
      </c>
      <c r="T5" s="64" t="s">
        <v>128</v>
      </c>
      <c r="U5" s="63" t="s">
        <v>147</v>
      </c>
    </row>
    <row r="6" spans="1:22" x14ac:dyDescent="0.4">
      <c r="A6" s="65" t="s">
        <v>3</v>
      </c>
      <c r="B6" s="66">
        <v>85751</v>
      </c>
      <c r="C6" s="66">
        <v>88677</v>
      </c>
      <c r="D6" s="66">
        <v>88928</v>
      </c>
      <c r="E6" s="66">
        <v>89585</v>
      </c>
      <c r="F6" s="66">
        <v>119843</v>
      </c>
      <c r="G6" s="66">
        <v>86191</v>
      </c>
      <c r="H6" s="66">
        <v>88938</v>
      </c>
      <c r="I6" s="66">
        <v>89070</v>
      </c>
      <c r="J6" s="66">
        <v>89434</v>
      </c>
      <c r="K6" s="66">
        <v>121430</v>
      </c>
      <c r="L6" s="66">
        <v>87146</v>
      </c>
      <c r="M6" s="66">
        <v>92409</v>
      </c>
      <c r="N6" s="66">
        <v>90699</v>
      </c>
      <c r="O6" s="66">
        <v>88644</v>
      </c>
      <c r="P6" s="66">
        <v>122981</v>
      </c>
      <c r="Q6" s="66">
        <v>84018</v>
      </c>
      <c r="R6" s="66">
        <v>80480</v>
      </c>
      <c r="S6" s="66">
        <v>79910</v>
      </c>
      <c r="T6" s="66">
        <v>77513</v>
      </c>
      <c r="U6" s="66">
        <v>109368</v>
      </c>
    </row>
    <row r="7" spans="1:22" x14ac:dyDescent="0.4">
      <c r="A7" s="67" t="s">
        <v>4</v>
      </c>
      <c r="B7" s="68">
        <v>1647</v>
      </c>
      <c r="C7" s="68">
        <v>1737</v>
      </c>
      <c r="D7" s="68">
        <v>1732</v>
      </c>
      <c r="E7" s="68">
        <v>1723</v>
      </c>
      <c r="F7" s="69">
        <v>2300</v>
      </c>
      <c r="G7" s="68">
        <v>1676</v>
      </c>
      <c r="H7" s="68">
        <v>1732</v>
      </c>
      <c r="I7" s="68">
        <v>1712</v>
      </c>
      <c r="J7" s="68">
        <v>1683</v>
      </c>
      <c r="K7" s="69">
        <v>2276</v>
      </c>
      <c r="L7" s="68">
        <v>1658</v>
      </c>
      <c r="M7" s="68">
        <v>1708</v>
      </c>
      <c r="N7" s="68">
        <v>1693</v>
      </c>
      <c r="O7" s="68">
        <v>1642</v>
      </c>
      <c r="P7" s="69">
        <v>2267</v>
      </c>
      <c r="Q7" s="68">
        <v>1568</v>
      </c>
      <c r="R7" s="68">
        <v>1497</v>
      </c>
      <c r="S7" s="68">
        <v>1487</v>
      </c>
      <c r="T7" s="68">
        <v>1419</v>
      </c>
      <c r="U7" s="69">
        <v>1989</v>
      </c>
    </row>
    <row r="8" spans="1:22" x14ac:dyDescent="0.4">
      <c r="A8" s="70" t="s">
        <v>5</v>
      </c>
      <c r="B8" s="68">
        <v>8173</v>
      </c>
      <c r="C8" s="68">
        <v>8463</v>
      </c>
      <c r="D8" s="68">
        <v>8464</v>
      </c>
      <c r="E8" s="68">
        <v>8506</v>
      </c>
      <c r="F8" s="69">
        <v>11006</v>
      </c>
      <c r="G8" s="68">
        <v>8193</v>
      </c>
      <c r="H8" s="68">
        <v>8437</v>
      </c>
      <c r="I8" s="68">
        <v>8437</v>
      </c>
      <c r="J8" s="68">
        <v>8434</v>
      </c>
      <c r="K8" s="69">
        <v>11118</v>
      </c>
      <c r="L8" s="68">
        <v>8216</v>
      </c>
      <c r="M8" s="68">
        <v>8624</v>
      </c>
      <c r="N8" s="68">
        <v>8624</v>
      </c>
      <c r="O8" s="68">
        <v>8605</v>
      </c>
      <c r="P8" s="69">
        <v>11446</v>
      </c>
      <c r="Q8" s="68">
        <v>8212</v>
      </c>
      <c r="R8" s="68">
        <v>8135</v>
      </c>
      <c r="S8" s="68">
        <v>8209</v>
      </c>
      <c r="T8" s="68">
        <v>7924</v>
      </c>
      <c r="U8" s="69">
        <v>10765</v>
      </c>
    </row>
    <row r="9" spans="1:22" x14ac:dyDescent="0.4">
      <c r="A9" s="70" t="s">
        <v>81</v>
      </c>
      <c r="B9" s="68">
        <v>6148</v>
      </c>
      <c r="C9" s="68">
        <v>6366</v>
      </c>
      <c r="D9" s="68">
        <v>6340</v>
      </c>
      <c r="E9" s="68">
        <v>6364</v>
      </c>
      <c r="F9" s="69">
        <v>8258</v>
      </c>
      <c r="G9" s="68">
        <v>6172</v>
      </c>
      <c r="H9" s="68">
        <v>6332</v>
      </c>
      <c r="I9" s="68">
        <v>6389</v>
      </c>
      <c r="J9" s="68">
        <v>6352</v>
      </c>
      <c r="K9" s="69">
        <v>8359</v>
      </c>
      <c r="L9" s="68">
        <v>6178</v>
      </c>
      <c r="M9" s="68">
        <v>6490</v>
      </c>
      <c r="N9" s="68">
        <v>6271</v>
      </c>
      <c r="O9" s="68">
        <v>6090</v>
      </c>
      <c r="P9" s="69">
        <v>8206</v>
      </c>
      <c r="Q9" s="68">
        <v>5804</v>
      </c>
      <c r="R9" s="68">
        <v>5523</v>
      </c>
      <c r="S9" s="68">
        <v>5449</v>
      </c>
      <c r="T9" s="68">
        <v>5247</v>
      </c>
      <c r="U9" s="69">
        <v>7167</v>
      </c>
    </row>
    <row r="10" spans="1:22" ht="8.1" customHeight="1" x14ac:dyDescent="0.4">
      <c r="A10" s="71"/>
      <c r="B10" s="68"/>
      <c r="C10" s="68"/>
      <c r="D10" s="68"/>
      <c r="E10" s="68"/>
      <c r="F10" s="69"/>
      <c r="G10" s="68"/>
      <c r="H10" s="68"/>
      <c r="I10" s="68"/>
      <c r="J10" s="68"/>
      <c r="K10" s="69"/>
      <c r="L10" s="68"/>
      <c r="M10" s="68"/>
      <c r="N10" s="68"/>
      <c r="O10" s="68"/>
      <c r="P10" s="69" t="s">
        <v>153</v>
      </c>
      <c r="Q10" s="68"/>
      <c r="R10" s="68"/>
      <c r="S10" s="68"/>
      <c r="T10" s="68"/>
      <c r="U10" s="69"/>
    </row>
    <row r="11" spans="1:22" x14ac:dyDescent="0.4">
      <c r="A11" s="70" t="s">
        <v>7</v>
      </c>
      <c r="B11" s="68">
        <v>6789</v>
      </c>
      <c r="C11" s="68">
        <v>6928</v>
      </c>
      <c r="D11" s="68">
        <v>6896</v>
      </c>
      <c r="E11" s="68">
        <v>6983</v>
      </c>
      <c r="F11" s="69">
        <v>9034</v>
      </c>
      <c r="G11" s="68">
        <v>6792</v>
      </c>
      <c r="H11" s="68">
        <v>6977</v>
      </c>
      <c r="I11" s="68">
        <v>6990</v>
      </c>
      <c r="J11" s="68">
        <v>6838</v>
      </c>
      <c r="K11" s="69">
        <v>9059</v>
      </c>
      <c r="L11" s="68">
        <v>6751</v>
      </c>
      <c r="M11" s="68">
        <v>7034</v>
      </c>
      <c r="N11" s="68">
        <v>6871</v>
      </c>
      <c r="O11" s="68">
        <v>6649</v>
      </c>
      <c r="P11" s="69">
        <v>8952</v>
      </c>
      <c r="Q11" s="68">
        <v>6301</v>
      </c>
      <c r="R11" s="68">
        <v>6007</v>
      </c>
      <c r="S11" s="68">
        <v>5880</v>
      </c>
      <c r="T11" s="68">
        <v>5713</v>
      </c>
      <c r="U11" s="69">
        <v>7780</v>
      </c>
    </row>
    <row r="12" spans="1:22" x14ac:dyDescent="0.4">
      <c r="A12" s="70" t="s">
        <v>8</v>
      </c>
      <c r="B12" s="68">
        <v>8198</v>
      </c>
      <c r="C12" s="68">
        <v>8401</v>
      </c>
      <c r="D12" s="68">
        <v>8407</v>
      </c>
      <c r="E12" s="68">
        <v>8443</v>
      </c>
      <c r="F12" s="69">
        <v>10824</v>
      </c>
      <c r="G12" s="68">
        <v>8208</v>
      </c>
      <c r="H12" s="68">
        <v>8480</v>
      </c>
      <c r="I12" s="68">
        <v>8388</v>
      </c>
      <c r="J12" s="68">
        <v>8317</v>
      </c>
      <c r="K12" s="69">
        <v>10819</v>
      </c>
      <c r="L12" s="68">
        <v>8051</v>
      </c>
      <c r="M12" s="68">
        <v>8419</v>
      </c>
      <c r="N12" s="68">
        <v>8201</v>
      </c>
      <c r="O12" s="68">
        <v>7950</v>
      </c>
      <c r="P12" s="69">
        <v>10470</v>
      </c>
      <c r="Q12" s="68">
        <v>7603</v>
      </c>
      <c r="R12" s="68">
        <v>7194</v>
      </c>
      <c r="S12" s="68">
        <v>7198</v>
      </c>
      <c r="T12" s="68">
        <v>6954</v>
      </c>
      <c r="U12" s="69">
        <v>9309</v>
      </c>
    </row>
    <row r="13" spans="1:22" ht="8.1" customHeight="1" x14ac:dyDescent="0.4">
      <c r="A13" s="71"/>
      <c r="B13" s="68"/>
      <c r="C13" s="68"/>
      <c r="D13" s="68"/>
      <c r="E13" s="68"/>
      <c r="F13" s="40"/>
      <c r="G13" s="68"/>
      <c r="H13" s="68"/>
      <c r="I13" s="68"/>
      <c r="J13" s="68"/>
      <c r="K13" s="40"/>
      <c r="L13" s="68"/>
      <c r="M13" s="68"/>
      <c r="N13" s="68"/>
      <c r="O13" s="68"/>
      <c r="P13" s="40"/>
      <c r="Q13" s="68"/>
      <c r="R13" s="68"/>
      <c r="S13" s="68"/>
      <c r="T13" s="68"/>
      <c r="U13" s="40"/>
    </row>
    <row r="14" spans="1:22" x14ac:dyDescent="0.4">
      <c r="A14" s="67" t="s">
        <v>16</v>
      </c>
      <c r="B14" s="68">
        <v>9099</v>
      </c>
      <c r="C14" s="68">
        <v>9282</v>
      </c>
      <c r="D14" s="68">
        <v>9300</v>
      </c>
      <c r="E14" s="68">
        <v>9373</v>
      </c>
      <c r="F14" s="69">
        <v>12411</v>
      </c>
      <c r="G14" s="68">
        <v>9024</v>
      </c>
      <c r="H14" s="68">
        <v>9279</v>
      </c>
      <c r="I14" s="68">
        <v>9217</v>
      </c>
      <c r="J14" s="68">
        <v>9117</v>
      </c>
      <c r="K14" s="69">
        <v>12312</v>
      </c>
      <c r="L14" s="68">
        <v>8832</v>
      </c>
      <c r="M14" s="68">
        <v>9249</v>
      </c>
      <c r="N14" s="68">
        <v>8999</v>
      </c>
      <c r="O14" s="68">
        <v>8730</v>
      </c>
      <c r="P14" s="69">
        <v>12020</v>
      </c>
      <c r="Q14" s="68">
        <v>8273</v>
      </c>
      <c r="R14" s="68">
        <v>7849</v>
      </c>
      <c r="S14" s="68">
        <v>7673</v>
      </c>
      <c r="T14" s="68">
        <v>7315</v>
      </c>
      <c r="U14" s="69">
        <v>10390</v>
      </c>
    </row>
    <row r="15" spans="1:22" x14ac:dyDescent="0.4">
      <c r="A15" s="70" t="s">
        <v>9</v>
      </c>
      <c r="B15" s="68">
        <v>12137</v>
      </c>
      <c r="C15" s="68">
        <v>12800</v>
      </c>
      <c r="D15" s="68">
        <v>12831</v>
      </c>
      <c r="E15" s="68">
        <v>12935</v>
      </c>
      <c r="F15" s="69">
        <v>18994</v>
      </c>
      <c r="G15" s="68">
        <v>12185</v>
      </c>
      <c r="H15" s="68">
        <v>12673</v>
      </c>
      <c r="I15" s="68">
        <v>12760</v>
      </c>
      <c r="J15" s="68">
        <v>12944</v>
      </c>
      <c r="K15" s="69">
        <v>19098</v>
      </c>
      <c r="L15" s="68">
        <v>12493</v>
      </c>
      <c r="M15" s="68">
        <v>13405</v>
      </c>
      <c r="N15" s="68">
        <v>13203</v>
      </c>
      <c r="O15" s="68">
        <v>12763</v>
      </c>
      <c r="P15" s="69">
        <v>19414</v>
      </c>
      <c r="Q15" s="68">
        <v>11658</v>
      </c>
      <c r="R15" s="68">
        <v>10883</v>
      </c>
      <c r="S15" s="68">
        <v>10733</v>
      </c>
      <c r="T15" s="68">
        <v>10417</v>
      </c>
      <c r="U15" s="69">
        <v>16502</v>
      </c>
    </row>
    <row r="16" spans="1:22" x14ac:dyDescent="0.4">
      <c r="A16" s="70" t="s">
        <v>10</v>
      </c>
      <c r="B16" s="68">
        <v>13938</v>
      </c>
      <c r="C16" s="68">
        <v>14271</v>
      </c>
      <c r="D16" s="68">
        <v>14378</v>
      </c>
      <c r="E16" s="68">
        <v>14506</v>
      </c>
      <c r="F16" s="69">
        <v>19461</v>
      </c>
      <c r="G16" s="68">
        <v>13872</v>
      </c>
      <c r="H16" s="68">
        <v>14339</v>
      </c>
      <c r="I16" s="68">
        <v>14376</v>
      </c>
      <c r="J16" s="68">
        <v>14584</v>
      </c>
      <c r="K16" s="69">
        <v>19933</v>
      </c>
      <c r="L16" s="68">
        <v>14417</v>
      </c>
      <c r="M16" s="68">
        <v>15434</v>
      </c>
      <c r="N16" s="68">
        <v>15326</v>
      </c>
      <c r="O16" s="68">
        <v>15251</v>
      </c>
      <c r="P16" s="69">
        <v>20972</v>
      </c>
      <c r="Q16" s="68">
        <v>14576</v>
      </c>
      <c r="R16" s="68">
        <v>14433</v>
      </c>
      <c r="S16" s="68">
        <v>14358</v>
      </c>
      <c r="T16" s="68">
        <v>14060</v>
      </c>
      <c r="U16" s="69">
        <v>19655</v>
      </c>
    </row>
    <row r="17" spans="1:22" x14ac:dyDescent="0.4">
      <c r="A17" s="70" t="s">
        <v>11</v>
      </c>
      <c r="B17" s="68">
        <v>6858</v>
      </c>
      <c r="C17" s="68">
        <v>7142</v>
      </c>
      <c r="D17" s="68">
        <v>7170</v>
      </c>
      <c r="E17" s="68">
        <v>7223</v>
      </c>
      <c r="F17" s="69">
        <v>9588</v>
      </c>
      <c r="G17" s="68">
        <v>6963</v>
      </c>
      <c r="H17" s="68">
        <v>7132</v>
      </c>
      <c r="I17" s="68">
        <v>7076</v>
      </c>
      <c r="J17" s="68">
        <v>7050</v>
      </c>
      <c r="K17" s="69">
        <v>9662</v>
      </c>
      <c r="L17" s="68">
        <v>6786</v>
      </c>
      <c r="M17" s="68">
        <v>7164</v>
      </c>
      <c r="N17" s="68">
        <v>7018</v>
      </c>
      <c r="O17" s="68">
        <v>6768</v>
      </c>
      <c r="P17" s="69">
        <v>9477</v>
      </c>
      <c r="Q17" s="68">
        <v>6394</v>
      </c>
      <c r="R17" s="68">
        <v>6031</v>
      </c>
      <c r="S17" s="68">
        <v>5954</v>
      </c>
      <c r="T17" s="68">
        <v>5758</v>
      </c>
      <c r="U17" s="69">
        <v>8055</v>
      </c>
    </row>
    <row r="18" spans="1:22" ht="8.1" customHeight="1" x14ac:dyDescent="0.4">
      <c r="A18" s="71"/>
      <c r="B18" s="68"/>
      <c r="C18" s="68"/>
      <c r="D18" s="68"/>
      <c r="E18" s="68"/>
      <c r="F18" s="40"/>
      <c r="G18" s="68"/>
      <c r="H18" s="68"/>
      <c r="I18" s="68"/>
      <c r="J18" s="68"/>
      <c r="K18" s="40"/>
      <c r="L18" s="68"/>
      <c r="M18" s="68"/>
      <c r="N18" s="68"/>
      <c r="O18" s="68"/>
      <c r="P18" s="40"/>
      <c r="Q18" s="68"/>
      <c r="R18" s="68"/>
      <c r="S18" s="68"/>
      <c r="T18" s="68"/>
      <c r="U18" s="40"/>
    </row>
    <row r="19" spans="1:22" x14ac:dyDescent="0.4">
      <c r="A19" s="72" t="s">
        <v>12</v>
      </c>
      <c r="B19" s="73">
        <v>72986</v>
      </c>
      <c r="C19" s="73">
        <v>75390</v>
      </c>
      <c r="D19" s="73">
        <v>75519</v>
      </c>
      <c r="E19" s="73">
        <v>76056</v>
      </c>
      <c r="F19" s="69">
        <v>101876</v>
      </c>
      <c r="G19" s="73">
        <v>73087</v>
      </c>
      <c r="H19" s="73">
        <v>75381</v>
      </c>
      <c r="I19" s="73">
        <v>75345</v>
      </c>
      <c r="J19" s="73">
        <v>75318</v>
      </c>
      <c r="K19" s="69">
        <v>102635</v>
      </c>
      <c r="L19" s="73">
        <v>73381</v>
      </c>
      <c r="M19" s="73">
        <v>77527</v>
      </c>
      <c r="N19" s="73">
        <v>76204</v>
      </c>
      <c r="O19" s="73">
        <v>74449</v>
      </c>
      <c r="P19" s="69">
        <v>103224</v>
      </c>
      <c r="Q19" s="73">
        <v>70388</v>
      </c>
      <c r="R19" s="73">
        <v>67551</v>
      </c>
      <c r="S19" s="73">
        <v>66942</v>
      </c>
      <c r="T19" s="73">
        <v>64806</v>
      </c>
      <c r="U19" s="69">
        <v>91614</v>
      </c>
    </row>
    <row r="20" spans="1:22" x14ac:dyDescent="0.4">
      <c r="A20" s="72" t="s">
        <v>13</v>
      </c>
      <c r="B20" s="68">
        <v>2343</v>
      </c>
      <c r="C20" s="68">
        <v>2393</v>
      </c>
      <c r="D20" s="68">
        <v>2424</v>
      </c>
      <c r="E20" s="68">
        <v>2417</v>
      </c>
      <c r="F20" s="69">
        <v>3239</v>
      </c>
      <c r="G20" s="68">
        <v>2341</v>
      </c>
      <c r="H20" s="68">
        <v>2400</v>
      </c>
      <c r="I20" s="68">
        <v>2374</v>
      </c>
      <c r="J20" s="68">
        <v>2342</v>
      </c>
      <c r="K20" s="69">
        <v>3205</v>
      </c>
      <c r="L20" s="68">
        <v>2318</v>
      </c>
      <c r="M20" s="68">
        <v>2482</v>
      </c>
      <c r="N20" s="68">
        <v>2398</v>
      </c>
      <c r="O20" s="68">
        <v>2312</v>
      </c>
      <c r="P20" s="69">
        <v>3187</v>
      </c>
      <c r="Q20" s="68">
        <v>2223</v>
      </c>
      <c r="R20" s="68">
        <v>2066</v>
      </c>
      <c r="S20" s="68">
        <v>2050</v>
      </c>
      <c r="T20" s="68">
        <v>1958</v>
      </c>
      <c r="U20" s="69">
        <v>2782</v>
      </c>
    </row>
    <row r="21" spans="1:22" x14ac:dyDescent="0.4">
      <c r="A21" s="72" t="s">
        <v>14</v>
      </c>
      <c r="B21" s="68">
        <v>3664</v>
      </c>
      <c r="C21" s="68">
        <v>3800</v>
      </c>
      <c r="D21" s="68">
        <v>3820</v>
      </c>
      <c r="E21" s="68">
        <v>3858</v>
      </c>
      <c r="F21" s="69">
        <v>5276</v>
      </c>
      <c r="G21" s="68">
        <v>3735</v>
      </c>
      <c r="H21" s="68">
        <v>3878</v>
      </c>
      <c r="I21" s="68">
        <v>3848</v>
      </c>
      <c r="J21" s="68">
        <v>3855</v>
      </c>
      <c r="K21" s="69">
        <v>5365</v>
      </c>
      <c r="L21" s="68">
        <v>3786</v>
      </c>
      <c r="M21" s="68">
        <v>3952</v>
      </c>
      <c r="N21" s="68">
        <v>3840</v>
      </c>
      <c r="O21" s="68">
        <v>3757</v>
      </c>
      <c r="P21" s="69">
        <v>5369</v>
      </c>
      <c r="Q21" s="68">
        <v>3522</v>
      </c>
      <c r="R21" s="68">
        <v>3283</v>
      </c>
      <c r="S21" s="68">
        <v>3266</v>
      </c>
      <c r="T21" s="68">
        <v>3166</v>
      </c>
      <c r="U21" s="69">
        <v>4605</v>
      </c>
    </row>
    <row r="22" spans="1:22" x14ac:dyDescent="0.4">
      <c r="A22" s="72" t="s">
        <v>15</v>
      </c>
      <c r="B22" s="68">
        <v>5703</v>
      </c>
      <c r="C22" s="68">
        <v>5928</v>
      </c>
      <c r="D22" s="68">
        <v>5918</v>
      </c>
      <c r="E22" s="68">
        <v>5977</v>
      </c>
      <c r="F22" s="69">
        <v>7778</v>
      </c>
      <c r="G22" s="68">
        <v>5743</v>
      </c>
      <c r="H22" s="68">
        <v>5893</v>
      </c>
      <c r="I22" s="68">
        <v>5966</v>
      </c>
      <c r="J22" s="68">
        <v>6024</v>
      </c>
      <c r="K22" s="69">
        <v>7876</v>
      </c>
      <c r="L22" s="68">
        <v>5691</v>
      </c>
      <c r="M22" s="68">
        <v>6157</v>
      </c>
      <c r="N22" s="68">
        <v>6056</v>
      </c>
      <c r="O22" s="68">
        <v>5875</v>
      </c>
      <c r="P22" s="69">
        <v>7944</v>
      </c>
      <c r="Q22" s="68">
        <v>5618</v>
      </c>
      <c r="R22" s="68">
        <v>5224</v>
      </c>
      <c r="S22" s="68">
        <v>5247</v>
      </c>
      <c r="T22" s="68">
        <v>5163</v>
      </c>
      <c r="U22" s="69">
        <v>7158</v>
      </c>
    </row>
    <row r="23" spans="1:22" x14ac:dyDescent="0.4">
      <c r="A23" s="72" t="s">
        <v>89</v>
      </c>
      <c r="B23" s="68">
        <v>1056</v>
      </c>
      <c r="C23" s="68">
        <v>1166</v>
      </c>
      <c r="D23" s="68">
        <v>1248</v>
      </c>
      <c r="E23" s="68">
        <v>1277</v>
      </c>
      <c r="F23" s="69">
        <v>1674</v>
      </c>
      <c r="G23" s="68">
        <v>1285</v>
      </c>
      <c r="H23" s="68">
        <v>1386</v>
      </c>
      <c r="I23" s="68">
        <v>1536</v>
      </c>
      <c r="J23" s="68">
        <v>1895</v>
      </c>
      <c r="K23" s="69">
        <v>2349</v>
      </c>
      <c r="L23" s="68">
        <v>1970</v>
      </c>
      <c r="M23" s="68">
        <v>2291</v>
      </c>
      <c r="N23" s="68">
        <v>2201</v>
      </c>
      <c r="O23" s="68">
        <v>2251</v>
      </c>
      <c r="P23" s="69">
        <v>3257</v>
      </c>
      <c r="Q23" s="68">
        <v>2267</v>
      </c>
      <c r="R23" s="68">
        <v>2356</v>
      </c>
      <c r="S23" s="68">
        <v>2405</v>
      </c>
      <c r="T23" s="68">
        <v>2421</v>
      </c>
      <c r="U23" s="69">
        <v>3209</v>
      </c>
    </row>
    <row r="24" spans="1:22" x14ac:dyDescent="0.4">
      <c r="A24" s="80" t="s">
        <v>90</v>
      </c>
      <c r="B24" s="93">
        <v>0</v>
      </c>
      <c r="C24" s="93">
        <v>0</v>
      </c>
      <c r="D24" s="93">
        <v>0</v>
      </c>
      <c r="E24" s="93">
        <v>0</v>
      </c>
      <c r="F24" s="88">
        <v>0</v>
      </c>
      <c r="G24" s="93" t="str">
        <f>IFERROR(VLOOKUP(CONCATENATE(G$5,#REF!,"D"),DataA,4,FALSE),"-  ")</f>
        <v>-  </v>
      </c>
      <c r="H24" s="93" t="str">
        <f>IFERROR(VLOOKUP(CONCATENATE(H$5,#REF!,"D"),DataA,4,FALSE),"-  ")</f>
        <v>-  </v>
      </c>
      <c r="I24" s="93" t="str">
        <f>IFERROR(VLOOKUP(CONCATENATE(I$5,#REF!,"D"),DataA,4,FALSE),"-  ")</f>
        <v>-  </v>
      </c>
      <c r="J24" s="93" t="str">
        <f>IFERROR(VLOOKUP(CONCATENATE(J$5,#REF!,"D"),DataA,4,FALSE),"-  ")</f>
        <v>-  </v>
      </c>
      <c r="K24" s="88" t="str">
        <f>IFERROR(VLOOKUP(CONCATENATE(K$5,#REF!,"D"),DataA,4,FALSE),"-  ")</f>
        <v>-  </v>
      </c>
      <c r="L24" s="93">
        <v>0</v>
      </c>
      <c r="M24" s="93">
        <v>0</v>
      </c>
      <c r="N24" s="93">
        <v>0</v>
      </c>
      <c r="O24" s="93">
        <v>0</v>
      </c>
      <c r="P24" s="88">
        <v>0</v>
      </c>
      <c r="Q24" s="93">
        <v>0</v>
      </c>
      <c r="R24" s="93">
        <v>0</v>
      </c>
      <c r="S24" s="93">
        <v>0</v>
      </c>
      <c r="T24" s="93">
        <v>0</v>
      </c>
      <c r="U24" s="88">
        <v>0</v>
      </c>
    </row>
    <row r="25" spans="1:22" x14ac:dyDescent="0.4">
      <c r="A25" s="78"/>
      <c r="B25" s="79"/>
      <c r="C25" s="40"/>
      <c r="D25" s="40"/>
      <c r="E25" s="40"/>
      <c r="F25" s="40"/>
      <c r="G25" s="40"/>
      <c r="H25" s="62"/>
      <c r="I25" s="62"/>
      <c r="J25" s="62"/>
      <c r="K25" s="62"/>
      <c r="L25" s="62"/>
      <c r="M25" s="62"/>
      <c r="N25" s="62"/>
      <c r="O25" s="62"/>
      <c r="P25" s="62"/>
      <c r="Q25" s="62"/>
      <c r="R25" s="62"/>
      <c r="S25" s="62"/>
      <c r="T25" s="62"/>
      <c r="U25" s="62"/>
      <c r="V25" s="62"/>
    </row>
    <row r="26" spans="1:22" ht="12.75" customHeight="1" x14ac:dyDescent="0.4">
      <c r="A26" s="78"/>
      <c r="B26" s="79"/>
      <c r="C26" s="44"/>
      <c r="D26" s="76"/>
      <c r="E26" s="76"/>
      <c r="F26" s="76"/>
      <c r="G26" s="76"/>
      <c r="H26" s="44"/>
      <c r="I26" s="77"/>
      <c r="J26" s="77"/>
      <c r="K26" s="77"/>
      <c r="L26" s="77"/>
      <c r="M26" s="77"/>
      <c r="N26" s="77"/>
      <c r="O26" s="77"/>
      <c r="P26" s="77"/>
      <c r="Q26" s="77"/>
      <c r="R26" s="77"/>
      <c r="S26" s="77"/>
      <c r="T26" s="77"/>
      <c r="U26" s="77"/>
      <c r="V26" s="77"/>
    </row>
    <row r="27" spans="1:22" ht="15" x14ac:dyDescent="0.45">
      <c r="A27" s="83" t="s">
        <v>77</v>
      </c>
      <c r="B27" s="63" t="s">
        <v>110</v>
      </c>
      <c r="C27" s="63" t="s">
        <v>111</v>
      </c>
      <c r="D27" s="63" t="s">
        <v>112</v>
      </c>
      <c r="E27" s="63" t="s">
        <v>113</v>
      </c>
      <c r="F27" s="63" t="s">
        <v>114</v>
      </c>
      <c r="G27" s="64" t="s">
        <v>115</v>
      </c>
      <c r="H27" s="64" t="s">
        <v>116</v>
      </c>
      <c r="I27" s="64" t="s">
        <v>117</v>
      </c>
      <c r="J27" s="64" t="s">
        <v>118</v>
      </c>
      <c r="K27" s="63" t="s">
        <v>145</v>
      </c>
      <c r="L27" s="64" t="s">
        <v>120</v>
      </c>
      <c r="M27" s="64" t="s">
        <v>121</v>
      </c>
      <c r="N27" s="64" t="s">
        <v>122</v>
      </c>
      <c r="O27" s="64" t="s">
        <v>123</v>
      </c>
      <c r="P27" s="63" t="s">
        <v>146</v>
      </c>
      <c r="Q27" s="64" t="s">
        <v>125</v>
      </c>
      <c r="R27" s="64" t="s">
        <v>126</v>
      </c>
      <c r="S27" s="64" t="s">
        <v>127</v>
      </c>
      <c r="T27" s="64" t="s">
        <v>128</v>
      </c>
      <c r="U27" s="63" t="s">
        <v>147</v>
      </c>
    </row>
    <row r="28" spans="1:22" x14ac:dyDescent="0.4">
      <c r="A28" s="65" t="s">
        <v>3</v>
      </c>
      <c r="B28" s="66">
        <v>47141</v>
      </c>
      <c r="C28" s="66">
        <v>47897</v>
      </c>
      <c r="D28" s="66">
        <v>48163</v>
      </c>
      <c r="E28" s="66">
        <v>49236</v>
      </c>
      <c r="F28" s="66">
        <v>75901</v>
      </c>
      <c r="G28" s="66">
        <v>47559</v>
      </c>
      <c r="H28" s="66">
        <v>48638</v>
      </c>
      <c r="I28" s="66">
        <v>49015</v>
      </c>
      <c r="J28" s="66">
        <v>49870</v>
      </c>
      <c r="K28" s="66">
        <v>77312</v>
      </c>
      <c r="L28" s="66">
        <v>49033</v>
      </c>
      <c r="M28" s="66">
        <v>49572</v>
      </c>
      <c r="N28" s="66">
        <v>50195</v>
      </c>
      <c r="O28" s="66">
        <v>50991</v>
      </c>
      <c r="P28" s="66">
        <v>80055</v>
      </c>
      <c r="Q28" s="66">
        <v>48802</v>
      </c>
      <c r="R28" s="66">
        <v>41613</v>
      </c>
      <c r="S28" s="66">
        <v>48248</v>
      </c>
      <c r="T28" s="66">
        <v>50267</v>
      </c>
      <c r="U28" s="66">
        <v>77165</v>
      </c>
    </row>
    <row r="29" spans="1:22" x14ac:dyDescent="0.4">
      <c r="A29" s="67" t="s">
        <v>4</v>
      </c>
      <c r="B29" s="68">
        <v>959</v>
      </c>
      <c r="C29" s="68">
        <v>969</v>
      </c>
      <c r="D29" s="68">
        <v>1006</v>
      </c>
      <c r="E29" s="68">
        <v>1009</v>
      </c>
      <c r="F29" s="69">
        <v>1474</v>
      </c>
      <c r="G29" s="68">
        <v>972</v>
      </c>
      <c r="H29" s="68">
        <v>970</v>
      </c>
      <c r="I29" s="68">
        <v>987</v>
      </c>
      <c r="J29" s="68">
        <v>1026</v>
      </c>
      <c r="K29" s="69">
        <v>1472</v>
      </c>
      <c r="L29" s="68">
        <v>982</v>
      </c>
      <c r="M29" s="68">
        <v>1031</v>
      </c>
      <c r="N29" s="68">
        <v>994</v>
      </c>
      <c r="O29" s="68">
        <v>1035</v>
      </c>
      <c r="P29" s="69">
        <v>1508</v>
      </c>
      <c r="Q29" s="68">
        <v>1012</v>
      </c>
      <c r="R29" s="68">
        <v>866</v>
      </c>
      <c r="S29" s="68">
        <v>1004</v>
      </c>
      <c r="T29" s="68">
        <v>1011</v>
      </c>
      <c r="U29" s="69">
        <v>1505</v>
      </c>
    </row>
    <row r="30" spans="1:22" x14ac:dyDescent="0.4">
      <c r="A30" s="70" t="s">
        <v>5</v>
      </c>
      <c r="B30" s="68">
        <v>4270</v>
      </c>
      <c r="C30" s="68">
        <v>4409</v>
      </c>
      <c r="D30" s="68">
        <v>4399</v>
      </c>
      <c r="E30" s="68">
        <v>4498</v>
      </c>
      <c r="F30" s="69">
        <v>6607</v>
      </c>
      <c r="G30" s="68">
        <v>4303</v>
      </c>
      <c r="H30" s="68">
        <v>4424</v>
      </c>
      <c r="I30" s="68">
        <v>4519</v>
      </c>
      <c r="J30" s="68">
        <v>4557</v>
      </c>
      <c r="K30" s="69">
        <v>6768</v>
      </c>
      <c r="L30" s="68">
        <v>4444</v>
      </c>
      <c r="M30" s="68">
        <v>4452</v>
      </c>
      <c r="N30" s="68">
        <v>4548</v>
      </c>
      <c r="O30" s="68">
        <v>4598</v>
      </c>
      <c r="P30" s="69">
        <v>6876</v>
      </c>
      <c r="Q30" s="68">
        <v>4422</v>
      </c>
      <c r="R30" s="68">
        <v>3867</v>
      </c>
      <c r="S30" s="68">
        <v>4363</v>
      </c>
      <c r="T30" s="68">
        <v>4501</v>
      </c>
      <c r="U30" s="69">
        <v>6627</v>
      </c>
    </row>
    <row r="31" spans="1:22" x14ac:dyDescent="0.4">
      <c r="A31" s="70" t="s">
        <v>81</v>
      </c>
      <c r="B31" s="68">
        <v>3336</v>
      </c>
      <c r="C31" s="68">
        <v>3389</v>
      </c>
      <c r="D31" s="68">
        <v>3394</v>
      </c>
      <c r="E31" s="68">
        <v>3460</v>
      </c>
      <c r="F31" s="69">
        <v>5087</v>
      </c>
      <c r="G31" s="68">
        <v>3364</v>
      </c>
      <c r="H31" s="68">
        <v>3434</v>
      </c>
      <c r="I31" s="68">
        <v>3426</v>
      </c>
      <c r="J31" s="68">
        <v>3464</v>
      </c>
      <c r="K31" s="69">
        <v>5151</v>
      </c>
      <c r="L31" s="68">
        <v>3394</v>
      </c>
      <c r="M31" s="68">
        <v>3526</v>
      </c>
      <c r="N31" s="68">
        <v>3542</v>
      </c>
      <c r="O31" s="68">
        <v>3523</v>
      </c>
      <c r="P31" s="69">
        <v>5359</v>
      </c>
      <c r="Q31" s="68">
        <v>3364</v>
      </c>
      <c r="R31" s="68">
        <v>3007</v>
      </c>
      <c r="S31" s="68">
        <v>3405</v>
      </c>
      <c r="T31" s="68">
        <v>3515</v>
      </c>
      <c r="U31" s="69">
        <v>5128</v>
      </c>
    </row>
    <row r="32" spans="1:22" ht="8.1" customHeight="1" x14ac:dyDescent="0.4">
      <c r="A32" s="71"/>
      <c r="B32" s="68"/>
      <c r="C32" s="68"/>
      <c r="D32" s="68"/>
      <c r="E32" s="68"/>
      <c r="F32" s="69"/>
      <c r="G32" s="68"/>
      <c r="H32" s="68"/>
      <c r="I32" s="68"/>
      <c r="J32" s="68"/>
      <c r="K32" s="69"/>
      <c r="L32" s="68"/>
      <c r="M32" s="68"/>
      <c r="N32" s="68"/>
      <c r="O32" s="68"/>
      <c r="P32" s="69"/>
      <c r="Q32" s="68"/>
      <c r="R32" s="68"/>
      <c r="S32" s="68"/>
      <c r="T32" s="68"/>
      <c r="U32" s="69"/>
    </row>
    <row r="33" spans="1:22" x14ac:dyDescent="0.4">
      <c r="A33" s="70" t="s">
        <v>7</v>
      </c>
      <c r="B33" s="68">
        <v>3516</v>
      </c>
      <c r="C33" s="68">
        <v>3555</v>
      </c>
      <c r="D33" s="68">
        <v>3551</v>
      </c>
      <c r="E33" s="68">
        <v>3652</v>
      </c>
      <c r="F33" s="69">
        <v>5355</v>
      </c>
      <c r="G33" s="68">
        <v>3531</v>
      </c>
      <c r="H33" s="68">
        <v>3545</v>
      </c>
      <c r="I33" s="68">
        <v>3593</v>
      </c>
      <c r="J33" s="68">
        <v>3619</v>
      </c>
      <c r="K33" s="69">
        <v>5347</v>
      </c>
      <c r="L33" s="68">
        <v>3572</v>
      </c>
      <c r="M33" s="68">
        <v>3623</v>
      </c>
      <c r="N33" s="68">
        <v>3636</v>
      </c>
      <c r="O33" s="68">
        <v>3683</v>
      </c>
      <c r="P33" s="69">
        <v>5472</v>
      </c>
      <c r="Q33" s="68">
        <v>3526</v>
      </c>
      <c r="R33" s="68">
        <v>3084</v>
      </c>
      <c r="S33" s="68">
        <v>3462</v>
      </c>
      <c r="T33" s="68">
        <v>3616</v>
      </c>
      <c r="U33" s="69">
        <v>5291</v>
      </c>
    </row>
    <row r="34" spans="1:22" x14ac:dyDescent="0.4">
      <c r="A34" s="70" t="s">
        <v>8</v>
      </c>
      <c r="B34" s="68">
        <v>4285</v>
      </c>
      <c r="C34" s="68">
        <v>4346</v>
      </c>
      <c r="D34" s="68">
        <v>4285</v>
      </c>
      <c r="E34" s="68">
        <v>4393</v>
      </c>
      <c r="F34" s="69">
        <v>6445</v>
      </c>
      <c r="G34" s="68">
        <v>4202</v>
      </c>
      <c r="H34" s="68">
        <v>4338</v>
      </c>
      <c r="I34" s="68">
        <v>4323</v>
      </c>
      <c r="J34" s="68">
        <v>4287</v>
      </c>
      <c r="K34" s="69">
        <v>6406</v>
      </c>
      <c r="L34" s="68">
        <v>4285</v>
      </c>
      <c r="M34" s="68">
        <v>4347</v>
      </c>
      <c r="N34" s="68">
        <v>4415</v>
      </c>
      <c r="O34" s="68">
        <v>4441</v>
      </c>
      <c r="P34" s="69">
        <v>6642</v>
      </c>
      <c r="Q34" s="68">
        <v>4223</v>
      </c>
      <c r="R34" s="68">
        <v>3680</v>
      </c>
      <c r="S34" s="68">
        <v>4173</v>
      </c>
      <c r="T34" s="68">
        <v>4302</v>
      </c>
      <c r="U34" s="69">
        <v>6314</v>
      </c>
    </row>
    <row r="35" spans="1:22" ht="8.1" customHeight="1" x14ac:dyDescent="0.4">
      <c r="A35" s="71"/>
      <c r="B35" s="68"/>
      <c r="C35" s="68"/>
      <c r="D35" s="68"/>
      <c r="E35" s="68"/>
      <c r="F35" s="40"/>
      <c r="G35" s="68"/>
      <c r="H35" s="68"/>
      <c r="I35" s="68"/>
      <c r="J35" s="68"/>
      <c r="K35" s="40"/>
      <c r="L35" s="68"/>
      <c r="M35" s="68"/>
      <c r="N35" s="68"/>
      <c r="O35" s="68"/>
      <c r="P35" s="40"/>
      <c r="Q35" s="68"/>
      <c r="R35" s="68"/>
      <c r="S35" s="68"/>
      <c r="T35" s="68"/>
      <c r="U35" s="40"/>
    </row>
    <row r="36" spans="1:22" x14ac:dyDescent="0.4">
      <c r="A36" s="67" t="s">
        <v>16</v>
      </c>
      <c r="B36" s="68">
        <v>4852</v>
      </c>
      <c r="C36" s="68">
        <v>4939</v>
      </c>
      <c r="D36" s="68">
        <v>4998</v>
      </c>
      <c r="E36" s="68">
        <v>4998</v>
      </c>
      <c r="F36" s="69">
        <v>7515</v>
      </c>
      <c r="G36" s="68">
        <v>4880</v>
      </c>
      <c r="H36" s="68">
        <v>4928</v>
      </c>
      <c r="I36" s="68">
        <v>4971</v>
      </c>
      <c r="J36" s="68">
        <v>5028</v>
      </c>
      <c r="K36" s="69">
        <v>7456</v>
      </c>
      <c r="L36" s="68">
        <v>4980</v>
      </c>
      <c r="M36" s="68">
        <v>5058</v>
      </c>
      <c r="N36" s="68">
        <v>5037</v>
      </c>
      <c r="O36" s="68">
        <v>5196</v>
      </c>
      <c r="P36" s="69">
        <v>7826</v>
      </c>
      <c r="Q36" s="68">
        <v>5001</v>
      </c>
      <c r="R36" s="68">
        <v>4366</v>
      </c>
      <c r="S36" s="68">
        <v>4877</v>
      </c>
      <c r="T36" s="68">
        <v>5033</v>
      </c>
      <c r="U36" s="69">
        <v>7539</v>
      </c>
    </row>
    <row r="37" spans="1:22" x14ac:dyDescent="0.4">
      <c r="A37" s="70" t="s">
        <v>9</v>
      </c>
      <c r="B37" s="68">
        <v>8226</v>
      </c>
      <c r="C37" s="68">
        <v>8314</v>
      </c>
      <c r="D37" s="68">
        <v>8435</v>
      </c>
      <c r="E37" s="68">
        <v>8689</v>
      </c>
      <c r="F37" s="69">
        <v>13958</v>
      </c>
      <c r="G37" s="68">
        <v>8294</v>
      </c>
      <c r="H37" s="68">
        <v>8450</v>
      </c>
      <c r="I37" s="68">
        <v>8531</v>
      </c>
      <c r="J37" s="68">
        <v>8891</v>
      </c>
      <c r="K37" s="69">
        <v>14276</v>
      </c>
      <c r="L37" s="68">
        <v>8626</v>
      </c>
      <c r="M37" s="68">
        <v>8686</v>
      </c>
      <c r="N37" s="68">
        <v>8811</v>
      </c>
      <c r="O37" s="68">
        <v>9164</v>
      </c>
      <c r="P37" s="69">
        <v>14828</v>
      </c>
      <c r="Q37" s="68">
        <v>8628</v>
      </c>
      <c r="R37" s="68">
        <v>6747</v>
      </c>
      <c r="S37" s="68">
        <v>8502</v>
      </c>
      <c r="T37" s="68">
        <v>9080</v>
      </c>
      <c r="U37" s="69">
        <v>14436</v>
      </c>
    </row>
    <row r="38" spans="1:22" x14ac:dyDescent="0.4">
      <c r="A38" s="70" t="s">
        <v>10</v>
      </c>
      <c r="B38" s="68">
        <v>7731</v>
      </c>
      <c r="C38" s="68">
        <v>7893</v>
      </c>
      <c r="D38" s="68">
        <v>7906</v>
      </c>
      <c r="E38" s="68">
        <v>8018</v>
      </c>
      <c r="F38" s="69">
        <v>12122</v>
      </c>
      <c r="G38" s="68">
        <v>7858</v>
      </c>
      <c r="H38" s="68">
        <v>7945</v>
      </c>
      <c r="I38" s="68">
        <v>7922</v>
      </c>
      <c r="J38" s="68">
        <v>8127</v>
      </c>
      <c r="K38" s="69">
        <v>12268</v>
      </c>
      <c r="L38" s="68">
        <v>8017</v>
      </c>
      <c r="M38" s="68">
        <v>8061</v>
      </c>
      <c r="N38" s="68">
        <v>8164</v>
      </c>
      <c r="O38" s="68">
        <v>8283</v>
      </c>
      <c r="P38" s="69">
        <v>12656</v>
      </c>
      <c r="Q38" s="68">
        <v>7945</v>
      </c>
      <c r="R38" s="68">
        <v>6886</v>
      </c>
      <c r="S38" s="68">
        <v>7852</v>
      </c>
      <c r="T38" s="68">
        <v>8226</v>
      </c>
      <c r="U38" s="69">
        <v>12198</v>
      </c>
    </row>
    <row r="39" spans="1:22" x14ac:dyDescent="0.4">
      <c r="A39" s="70" t="s">
        <v>11</v>
      </c>
      <c r="B39" s="68">
        <v>3608</v>
      </c>
      <c r="C39" s="68">
        <v>3672</v>
      </c>
      <c r="D39" s="68">
        <v>3705</v>
      </c>
      <c r="E39" s="68">
        <v>3779</v>
      </c>
      <c r="F39" s="69">
        <v>5699</v>
      </c>
      <c r="G39" s="68">
        <v>3597</v>
      </c>
      <c r="H39" s="68">
        <v>3737</v>
      </c>
      <c r="I39" s="68">
        <v>3786</v>
      </c>
      <c r="J39" s="68">
        <v>3753</v>
      </c>
      <c r="K39" s="69">
        <v>5728</v>
      </c>
      <c r="L39" s="68">
        <v>3750</v>
      </c>
      <c r="M39" s="68">
        <v>3787</v>
      </c>
      <c r="N39" s="68">
        <v>3900</v>
      </c>
      <c r="O39" s="68">
        <v>3886</v>
      </c>
      <c r="P39" s="69">
        <v>6029</v>
      </c>
      <c r="Q39" s="68">
        <v>3800</v>
      </c>
      <c r="R39" s="68">
        <v>3316</v>
      </c>
      <c r="S39" s="68">
        <v>3799</v>
      </c>
      <c r="T39" s="68">
        <v>3880</v>
      </c>
      <c r="U39" s="69">
        <v>5853</v>
      </c>
    </row>
    <row r="40" spans="1:22" ht="8.1" customHeight="1" x14ac:dyDescent="0.4">
      <c r="A40" s="71"/>
      <c r="B40" s="68"/>
      <c r="C40" s="68"/>
      <c r="D40" s="68"/>
      <c r="E40" s="68"/>
      <c r="F40" s="40"/>
      <c r="G40" s="68"/>
      <c r="H40" s="68"/>
      <c r="I40" s="68"/>
      <c r="J40" s="68"/>
      <c r="K40" s="40"/>
      <c r="L40" s="68"/>
      <c r="M40" s="68"/>
      <c r="N40" s="68"/>
      <c r="O40" s="68"/>
      <c r="P40" s="40"/>
      <c r="Q40" s="68"/>
      <c r="R40" s="68"/>
      <c r="S40" s="68"/>
      <c r="T40" s="68"/>
      <c r="U40" s="40"/>
    </row>
    <row r="41" spans="1:22" x14ac:dyDescent="0.4">
      <c r="A41" s="72" t="s">
        <v>12</v>
      </c>
      <c r="B41" s="73">
        <v>40783</v>
      </c>
      <c r="C41" s="73">
        <v>41488</v>
      </c>
      <c r="D41" s="73">
        <v>41679</v>
      </c>
      <c r="E41" s="73">
        <v>42495</v>
      </c>
      <c r="F41" s="69">
        <v>64262</v>
      </c>
      <c r="G41" s="73">
        <v>41000</v>
      </c>
      <c r="H41" s="73">
        <v>41772</v>
      </c>
      <c r="I41" s="73">
        <v>42057</v>
      </c>
      <c r="J41" s="73">
        <v>42752</v>
      </c>
      <c r="K41" s="69">
        <v>64872</v>
      </c>
      <c r="L41" s="73">
        <v>42049</v>
      </c>
      <c r="M41" s="73">
        <v>42572</v>
      </c>
      <c r="N41" s="73">
        <v>43047</v>
      </c>
      <c r="O41" s="73">
        <v>43809</v>
      </c>
      <c r="P41" s="69">
        <v>67196</v>
      </c>
      <c r="Q41" s="73">
        <v>41920</v>
      </c>
      <c r="R41" s="73">
        <v>35820</v>
      </c>
      <c r="S41" s="73">
        <v>41438</v>
      </c>
      <c r="T41" s="73">
        <v>43164</v>
      </c>
      <c r="U41" s="69">
        <v>64891</v>
      </c>
    </row>
    <row r="42" spans="1:22" x14ac:dyDescent="0.4">
      <c r="A42" s="72" t="s">
        <v>13</v>
      </c>
      <c r="B42" s="68">
        <v>1205</v>
      </c>
      <c r="C42" s="68">
        <v>1247</v>
      </c>
      <c r="D42" s="68">
        <v>1268</v>
      </c>
      <c r="E42" s="68">
        <v>1257</v>
      </c>
      <c r="F42" s="69">
        <v>1882</v>
      </c>
      <c r="G42" s="68">
        <v>1237</v>
      </c>
      <c r="H42" s="68">
        <v>1290</v>
      </c>
      <c r="I42" s="68">
        <v>1270</v>
      </c>
      <c r="J42" s="68">
        <v>1294</v>
      </c>
      <c r="K42" s="69">
        <v>1953</v>
      </c>
      <c r="L42" s="68">
        <v>1275</v>
      </c>
      <c r="M42" s="68">
        <v>1289</v>
      </c>
      <c r="N42" s="68">
        <v>1310</v>
      </c>
      <c r="O42" s="68">
        <v>1298</v>
      </c>
      <c r="P42" s="69">
        <v>1981</v>
      </c>
      <c r="Q42" s="68">
        <v>1272</v>
      </c>
      <c r="R42" s="68">
        <v>1111</v>
      </c>
      <c r="S42" s="68">
        <v>1294</v>
      </c>
      <c r="T42" s="68">
        <v>1316</v>
      </c>
      <c r="U42" s="69">
        <v>1944</v>
      </c>
    </row>
    <row r="43" spans="1:22" x14ac:dyDescent="0.4">
      <c r="A43" s="72" t="s">
        <v>14</v>
      </c>
      <c r="B43" s="68">
        <v>2349</v>
      </c>
      <c r="C43" s="68">
        <v>2352</v>
      </c>
      <c r="D43" s="68">
        <v>2426</v>
      </c>
      <c r="E43" s="68">
        <v>2469</v>
      </c>
      <c r="F43" s="69">
        <v>3582</v>
      </c>
      <c r="G43" s="68">
        <v>2411</v>
      </c>
      <c r="H43" s="68">
        <v>2427</v>
      </c>
      <c r="I43" s="68">
        <v>2474</v>
      </c>
      <c r="J43" s="68">
        <v>2506</v>
      </c>
      <c r="K43" s="69">
        <v>3657</v>
      </c>
      <c r="L43" s="68">
        <v>2489</v>
      </c>
      <c r="M43" s="68">
        <v>2566</v>
      </c>
      <c r="N43" s="68">
        <v>2584</v>
      </c>
      <c r="O43" s="68">
        <v>2599</v>
      </c>
      <c r="P43" s="69">
        <v>3833</v>
      </c>
      <c r="Q43" s="68">
        <v>2521</v>
      </c>
      <c r="R43" s="68">
        <v>2195</v>
      </c>
      <c r="S43" s="68">
        <v>2461</v>
      </c>
      <c r="T43" s="68">
        <v>2554</v>
      </c>
      <c r="U43" s="69">
        <v>3749</v>
      </c>
    </row>
    <row r="44" spans="1:22" x14ac:dyDescent="0.4">
      <c r="A44" s="72" t="s">
        <v>15</v>
      </c>
      <c r="B44" s="68">
        <v>621</v>
      </c>
      <c r="C44" s="68">
        <v>601</v>
      </c>
      <c r="D44" s="68">
        <v>624</v>
      </c>
      <c r="E44" s="68">
        <v>644</v>
      </c>
      <c r="F44" s="69">
        <v>985</v>
      </c>
      <c r="G44" s="68">
        <v>612</v>
      </c>
      <c r="H44" s="68">
        <v>622</v>
      </c>
      <c r="I44" s="68">
        <v>619</v>
      </c>
      <c r="J44" s="68">
        <v>654</v>
      </c>
      <c r="K44" s="69">
        <v>967</v>
      </c>
      <c r="L44" s="68">
        <v>647</v>
      </c>
      <c r="M44" s="68">
        <v>641</v>
      </c>
      <c r="N44" s="68">
        <v>623</v>
      </c>
      <c r="O44" s="68">
        <v>637</v>
      </c>
      <c r="P44" s="69">
        <v>1006</v>
      </c>
      <c r="Q44" s="68">
        <v>630</v>
      </c>
      <c r="R44" s="68">
        <v>540</v>
      </c>
      <c r="S44" s="68">
        <v>660</v>
      </c>
      <c r="T44" s="68">
        <v>679</v>
      </c>
      <c r="U44" s="69">
        <v>1028</v>
      </c>
    </row>
    <row r="45" spans="1:22" x14ac:dyDescent="0.4">
      <c r="A45" s="72" t="s">
        <v>89</v>
      </c>
      <c r="B45" s="68">
        <v>2183</v>
      </c>
      <c r="C45" s="68">
        <v>2209</v>
      </c>
      <c r="D45" s="68">
        <v>2166</v>
      </c>
      <c r="E45" s="68">
        <v>2371</v>
      </c>
      <c r="F45" s="69">
        <v>5190</v>
      </c>
      <c r="G45" s="68">
        <v>2298</v>
      </c>
      <c r="H45" s="68">
        <v>2526</v>
      </c>
      <c r="I45" s="68">
        <v>2594</v>
      </c>
      <c r="J45" s="68">
        <v>2664</v>
      </c>
      <c r="K45" s="69">
        <v>5862</v>
      </c>
      <c r="L45" s="68">
        <v>2573</v>
      </c>
      <c r="M45" s="68">
        <v>2504</v>
      </c>
      <c r="N45" s="68">
        <v>2631</v>
      </c>
      <c r="O45" s="68">
        <v>2648</v>
      </c>
      <c r="P45" s="69">
        <v>6040</v>
      </c>
      <c r="Q45" s="68">
        <v>2458</v>
      </c>
      <c r="R45" s="68">
        <v>1947</v>
      </c>
      <c r="S45" s="68">
        <v>2396</v>
      </c>
      <c r="T45" s="68">
        <v>2555</v>
      </c>
      <c r="U45" s="69">
        <v>5553</v>
      </c>
    </row>
    <row r="46" spans="1:22" x14ac:dyDescent="0.4">
      <c r="A46" s="80" t="s">
        <v>90</v>
      </c>
      <c r="B46" s="93">
        <v>0</v>
      </c>
      <c r="C46" s="93">
        <v>0</v>
      </c>
      <c r="D46" s="93">
        <v>0</v>
      </c>
      <c r="E46" s="93">
        <v>0</v>
      </c>
      <c r="F46" s="88">
        <v>0</v>
      </c>
      <c r="G46" s="93" t="str">
        <f>IFERROR(VLOOKUP(CONCATENATE(G$5,#REF!,"E"),DataA,4,FALSE),"-  ")</f>
        <v>-  </v>
      </c>
      <c r="H46" s="93" t="str">
        <f>IFERROR(VLOOKUP(CONCATENATE(H$5,#REF!,"E"),DataA,4,FALSE),"-  ")</f>
        <v>-  </v>
      </c>
      <c r="I46" s="93" t="str">
        <f>IFERROR(VLOOKUP(CONCATENATE(I$5,#REF!,"E"),DataA,4,FALSE),"-  ")</f>
        <v>-  </v>
      </c>
      <c r="J46" s="93" t="str">
        <f>IFERROR(VLOOKUP(CONCATENATE(J$5,#REF!,"E"),DataA,4,FALSE),"-  ")</f>
        <v>-  </v>
      </c>
      <c r="K46" s="88" t="str">
        <f>IFERROR(VLOOKUP(CONCATENATE(K$5,#REF!,"E"),DataA,4,FALSE),"-  ")</f>
        <v>-  </v>
      </c>
      <c r="L46" s="93">
        <v>0</v>
      </c>
      <c r="M46" s="93">
        <v>0</v>
      </c>
      <c r="N46" s="93">
        <v>0</v>
      </c>
      <c r="O46" s="93">
        <v>0</v>
      </c>
      <c r="P46" s="88">
        <v>0</v>
      </c>
      <c r="Q46" s="93">
        <v>0</v>
      </c>
      <c r="R46" s="93">
        <v>0</v>
      </c>
      <c r="S46" s="93">
        <v>0</v>
      </c>
      <c r="T46" s="93">
        <v>0</v>
      </c>
      <c r="U46" s="88">
        <v>0</v>
      </c>
    </row>
    <row r="47" spans="1:22" x14ac:dyDescent="0.4">
      <c r="A47" s="80"/>
      <c r="B47" s="81"/>
      <c r="C47" s="40"/>
      <c r="D47" s="40"/>
      <c r="E47" s="40"/>
      <c r="F47" s="40"/>
      <c r="G47" s="40"/>
      <c r="H47" s="62"/>
      <c r="I47" s="62"/>
      <c r="J47" s="62"/>
      <c r="K47" s="62"/>
      <c r="L47" s="62"/>
      <c r="M47" s="62"/>
      <c r="N47" s="62"/>
      <c r="O47" s="62"/>
      <c r="P47" s="62"/>
      <c r="Q47" s="62"/>
      <c r="R47" s="62"/>
      <c r="S47" s="62"/>
      <c r="T47" s="62"/>
      <c r="U47" s="62"/>
      <c r="V47" s="62"/>
    </row>
    <row r="48" spans="1:22" ht="12.75" customHeight="1" x14ac:dyDescent="0.4">
      <c r="A48" s="62"/>
      <c r="B48" s="82"/>
      <c r="C48" s="44"/>
      <c r="D48" s="76"/>
      <c r="E48" s="76"/>
      <c r="F48" s="76"/>
      <c r="G48" s="76"/>
      <c r="H48" s="44"/>
      <c r="I48" s="77"/>
      <c r="J48" s="77"/>
      <c r="K48" s="77"/>
      <c r="L48" s="77"/>
      <c r="M48" s="77"/>
      <c r="N48" s="77"/>
      <c r="O48" s="77"/>
      <c r="P48" s="77"/>
      <c r="Q48" s="77"/>
      <c r="R48" s="77"/>
      <c r="S48" s="77"/>
      <c r="T48" s="77"/>
      <c r="U48" s="77"/>
      <c r="V48" s="77"/>
    </row>
    <row r="49" spans="1:21" ht="15" x14ac:dyDescent="0.45">
      <c r="A49" s="83" t="s">
        <v>19</v>
      </c>
      <c r="B49" s="63" t="s">
        <v>110</v>
      </c>
      <c r="C49" s="63" t="s">
        <v>111</v>
      </c>
      <c r="D49" s="63" t="s">
        <v>112</v>
      </c>
      <c r="E49" s="63" t="s">
        <v>113</v>
      </c>
      <c r="F49" s="63" t="s">
        <v>114</v>
      </c>
      <c r="G49" s="64" t="s">
        <v>115</v>
      </c>
      <c r="H49" s="64" t="s">
        <v>116</v>
      </c>
      <c r="I49" s="64" t="s">
        <v>117</v>
      </c>
      <c r="J49" s="64" t="s">
        <v>118</v>
      </c>
      <c r="K49" s="63" t="s">
        <v>145</v>
      </c>
      <c r="L49" s="64" t="s">
        <v>120</v>
      </c>
      <c r="M49" s="64" t="s">
        <v>121</v>
      </c>
      <c r="N49" s="64" t="s">
        <v>122</v>
      </c>
      <c r="O49" s="64" t="s">
        <v>123</v>
      </c>
      <c r="P49" s="63" t="s">
        <v>146</v>
      </c>
      <c r="Q49" s="64" t="s">
        <v>125</v>
      </c>
      <c r="R49" s="64" t="s">
        <v>126</v>
      </c>
      <c r="S49" s="64" t="s">
        <v>127</v>
      </c>
      <c r="T49" s="64" t="s">
        <v>128</v>
      </c>
      <c r="U49" s="63" t="s">
        <v>147</v>
      </c>
    </row>
    <row r="50" spans="1:21" x14ac:dyDescent="0.4">
      <c r="A50" s="65" t="s">
        <v>3</v>
      </c>
      <c r="B50" s="66">
        <v>104804</v>
      </c>
      <c r="C50" s="66">
        <v>107897</v>
      </c>
      <c r="D50" s="66">
        <v>108444</v>
      </c>
      <c r="E50" s="66">
        <v>109740</v>
      </c>
      <c r="F50" s="66">
        <v>153046</v>
      </c>
      <c r="G50" s="66">
        <v>105775</v>
      </c>
      <c r="H50" s="66">
        <v>109071</v>
      </c>
      <c r="I50" s="66">
        <v>109569</v>
      </c>
      <c r="J50" s="66">
        <v>110964</v>
      </c>
      <c r="K50" s="66">
        <v>156330</v>
      </c>
      <c r="L50" s="66">
        <v>108369</v>
      </c>
      <c r="M50" s="66">
        <v>113672</v>
      </c>
      <c r="N50" s="66">
        <v>112846</v>
      </c>
      <c r="O50" s="66">
        <v>111926</v>
      </c>
      <c r="P50" s="66">
        <v>160817</v>
      </c>
      <c r="Q50" s="66">
        <v>106744</v>
      </c>
      <c r="R50" s="66">
        <v>99484</v>
      </c>
      <c r="S50" s="66">
        <v>103440</v>
      </c>
      <c r="T50" s="66">
        <v>103257</v>
      </c>
      <c r="U50" s="66">
        <v>148911</v>
      </c>
    </row>
    <row r="51" spans="1:21" x14ac:dyDescent="0.4">
      <c r="A51" s="67" t="s">
        <v>4</v>
      </c>
      <c r="B51" s="68">
        <v>1969</v>
      </c>
      <c r="C51" s="68">
        <v>2057</v>
      </c>
      <c r="D51" s="68">
        <v>2088</v>
      </c>
      <c r="E51" s="68">
        <v>2086</v>
      </c>
      <c r="F51" s="69">
        <v>2852</v>
      </c>
      <c r="G51" s="68">
        <v>2014</v>
      </c>
      <c r="H51" s="68">
        <v>2071</v>
      </c>
      <c r="I51" s="68">
        <v>2063</v>
      </c>
      <c r="J51" s="68">
        <v>2063</v>
      </c>
      <c r="K51" s="69">
        <v>2843</v>
      </c>
      <c r="L51" s="68">
        <v>2018</v>
      </c>
      <c r="M51" s="68">
        <v>2074</v>
      </c>
      <c r="N51" s="68">
        <v>2061</v>
      </c>
      <c r="O51" s="68">
        <v>2036</v>
      </c>
      <c r="P51" s="69">
        <v>2868</v>
      </c>
      <c r="Q51" s="68">
        <v>1976</v>
      </c>
      <c r="R51" s="68">
        <v>1819</v>
      </c>
      <c r="S51" s="68">
        <v>1911</v>
      </c>
      <c r="T51" s="68">
        <v>1879</v>
      </c>
      <c r="U51" s="69">
        <v>2647</v>
      </c>
    </row>
    <row r="52" spans="1:21" x14ac:dyDescent="0.4">
      <c r="A52" s="70" t="s">
        <v>5</v>
      </c>
      <c r="B52" s="68">
        <v>9538</v>
      </c>
      <c r="C52" s="68">
        <v>9856</v>
      </c>
      <c r="D52" s="68">
        <v>9863</v>
      </c>
      <c r="E52" s="68">
        <v>9968</v>
      </c>
      <c r="F52" s="69">
        <v>13280</v>
      </c>
      <c r="G52" s="68">
        <v>9603</v>
      </c>
      <c r="H52" s="68">
        <v>9895</v>
      </c>
      <c r="I52" s="68">
        <v>9944</v>
      </c>
      <c r="J52" s="68">
        <v>9993</v>
      </c>
      <c r="K52" s="69">
        <v>13539</v>
      </c>
      <c r="L52" s="68">
        <v>9698</v>
      </c>
      <c r="M52" s="68">
        <v>10124</v>
      </c>
      <c r="N52" s="68">
        <v>10215</v>
      </c>
      <c r="O52" s="68">
        <v>10290</v>
      </c>
      <c r="P52" s="69">
        <v>13991</v>
      </c>
      <c r="Q52" s="68">
        <v>9918</v>
      </c>
      <c r="R52" s="68">
        <v>9603</v>
      </c>
      <c r="S52" s="68">
        <v>9958</v>
      </c>
      <c r="T52" s="68">
        <v>9848</v>
      </c>
      <c r="U52" s="69">
        <v>13540</v>
      </c>
    </row>
    <row r="53" spans="1:21" x14ac:dyDescent="0.4">
      <c r="A53" s="70" t="s">
        <v>81</v>
      </c>
      <c r="B53" s="68">
        <v>7167</v>
      </c>
      <c r="C53" s="68">
        <v>7380</v>
      </c>
      <c r="D53" s="68">
        <v>7381</v>
      </c>
      <c r="E53" s="68">
        <v>7447</v>
      </c>
      <c r="F53" s="69">
        <v>9939</v>
      </c>
      <c r="G53" s="68">
        <v>7208</v>
      </c>
      <c r="H53" s="68">
        <v>7420</v>
      </c>
      <c r="I53" s="68">
        <v>7458</v>
      </c>
      <c r="J53" s="68">
        <v>7477</v>
      </c>
      <c r="K53" s="69">
        <v>10095</v>
      </c>
      <c r="L53" s="68">
        <v>7265</v>
      </c>
      <c r="M53" s="68">
        <v>7667</v>
      </c>
      <c r="N53" s="68">
        <v>7511</v>
      </c>
      <c r="O53" s="68">
        <v>7343</v>
      </c>
      <c r="P53" s="69">
        <v>10163</v>
      </c>
      <c r="Q53" s="68">
        <v>7002</v>
      </c>
      <c r="R53" s="68">
        <v>6601</v>
      </c>
      <c r="S53" s="68">
        <v>6782</v>
      </c>
      <c r="T53" s="68">
        <v>6709</v>
      </c>
      <c r="U53" s="69">
        <v>9209</v>
      </c>
    </row>
    <row r="54" spans="1:21" ht="8.1" customHeight="1" x14ac:dyDescent="0.4">
      <c r="A54" s="71"/>
      <c r="B54" s="68"/>
      <c r="C54" s="68"/>
      <c r="D54" s="68"/>
      <c r="E54" s="68"/>
      <c r="F54" s="69"/>
      <c r="G54" s="68"/>
      <c r="H54" s="68"/>
      <c r="I54" s="68"/>
      <c r="J54" s="68"/>
      <c r="K54" s="69"/>
      <c r="L54" s="68"/>
      <c r="M54" s="68"/>
      <c r="N54" s="68"/>
      <c r="O54" s="68"/>
      <c r="P54" s="69"/>
      <c r="Q54" s="68"/>
      <c r="R54" s="68"/>
      <c r="S54" s="68"/>
      <c r="T54" s="68"/>
      <c r="U54" s="69"/>
    </row>
    <row r="55" spans="1:21" x14ac:dyDescent="0.4">
      <c r="A55" s="70" t="s">
        <v>7</v>
      </c>
      <c r="B55" s="68">
        <v>7875</v>
      </c>
      <c r="C55" s="68">
        <v>8000</v>
      </c>
      <c r="D55" s="68">
        <v>7984</v>
      </c>
      <c r="E55" s="68">
        <v>8093</v>
      </c>
      <c r="F55" s="69">
        <v>10747</v>
      </c>
      <c r="G55" s="68">
        <v>7894</v>
      </c>
      <c r="H55" s="68">
        <v>8083</v>
      </c>
      <c r="I55" s="68">
        <v>8101</v>
      </c>
      <c r="J55" s="68">
        <v>8025</v>
      </c>
      <c r="K55" s="69">
        <v>10788</v>
      </c>
      <c r="L55" s="68">
        <v>7928</v>
      </c>
      <c r="M55" s="68">
        <v>8224</v>
      </c>
      <c r="N55" s="68">
        <v>8112</v>
      </c>
      <c r="O55" s="68">
        <v>7974</v>
      </c>
      <c r="P55" s="69">
        <v>10859</v>
      </c>
      <c r="Q55" s="68">
        <v>7611</v>
      </c>
      <c r="R55" s="68">
        <v>7174</v>
      </c>
      <c r="S55" s="68">
        <v>7263</v>
      </c>
      <c r="T55" s="68">
        <v>7234</v>
      </c>
      <c r="U55" s="69">
        <v>9899</v>
      </c>
    </row>
    <row r="56" spans="1:21" x14ac:dyDescent="0.4">
      <c r="A56" s="70" t="s">
        <v>8</v>
      </c>
      <c r="B56" s="68">
        <v>9443</v>
      </c>
      <c r="C56" s="68">
        <v>9649</v>
      </c>
      <c r="D56" s="68">
        <v>9654</v>
      </c>
      <c r="E56" s="68">
        <v>9712</v>
      </c>
      <c r="F56" s="69">
        <v>12755</v>
      </c>
      <c r="G56" s="68">
        <v>9428</v>
      </c>
      <c r="H56" s="68">
        <v>9747</v>
      </c>
      <c r="I56" s="68">
        <v>9668</v>
      </c>
      <c r="J56" s="68">
        <v>9617</v>
      </c>
      <c r="K56" s="69">
        <v>12793</v>
      </c>
      <c r="L56" s="68">
        <v>9399</v>
      </c>
      <c r="M56" s="68">
        <v>9765</v>
      </c>
      <c r="N56" s="68">
        <v>9616</v>
      </c>
      <c r="O56" s="68">
        <v>9417</v>
      </c>
      <c r="P56" s="69">
        <v>12737</v>
      </c>
      <c r="Q56" s="68">
        <v>9037</v>
      </c>
      <c r="R56" s="68">
        <v>8465</v>
      </c>
      <c r="S56" s="68">
        <v>8727</v>
      </c>
      <c r="T56" s="68">
        <v>8616</v>
      </c>
      <c r="U56" s="69">
        <v>11683</v>
      </c>
    </row>
    <row r="57" spans="1:21" ht="8.1" customHeight="1" x14ac:dyDescent="0.4">
      <c r="A57" s="71"/>
      <c r="B57" s="68"/>
      <c r="C57" s="68"/>
      <c r="D57" s="68"/>
      <c r="E57" s="68"/>
      <c r="F57" s="40"/>
      <c r="G57" s="68"/>
      <c r="H57" s="68"/>
      <c r="I57" s="68"/>
      <c r="J57" s="68"/>
      <c r="K57" s="40"/>
      <c r="L57" s="68"/>
      <c r="M57" s="68"/>
      <c r="N57" s="68"/>
      <c r="O57" s="68"/>
      <c r="P57" s="40"/>
      <c r="Q57" s="68"/>
      <c r="R57" s="68"/>
      <c r="S57" s="68"/>
      <c r="T57" s="68"/>
      <c r="U57" s="40"/>
    </row>
    <row r="58" spans="1:21" x14ac:dyDescent="0.4">
      <c r="A58" s="67" t="s">
        <v>16</v>
      </c>
      <c r="B58" s="68">
        <v>10730</v>
      </c>
      <c r="C58" s="68">
        <v>10940</v>
      </c>
      <c r="D58" s="68">
        <v>10991</v>
      </c>
      <c r="E58" s="68">
        <v>11095</v>
      </c>
      <c r="F58" s="69">
        <v>15082</v>
      </c>
      <c r="G58" s="68">
        <v>10729</v>
      </c>
      <c r="H58" s="68">
        <v>10989</v>
      </c>
      <c r="I58" s="68">
        <v>10939</v>
      </c>
      <c r="J58" s="68">
        <v>10920</v>
      </c>
      <c r="K58" s="69">
        <v>15022</v>
      </c>
      <c r="L58" s="68">
        <v>10659</v>
      </c>
      <c r="M58" s="68">
        <v>11095</v>
      </c>
      <c r="N58" s="68">
        <v>10825</v>
      </c>
      <c r="O58" s="68">
        <v>10800</v>
      </c>
      <c r="P58" s="69">
        <v>15086</v>
      </c>
      <c r="Q58" s="68">
        <v>10293</v>
      </c>
      <c r="R58" s="68">
        <v>9593</v>
      </c>
      <c r="S58" s="68">
        <v>9749</v>
      </c>
      <c r="T58" s="68">
        <v>9579</v>
      </c>
      <c r="U58" s="69">
        <v>13717</v>
      </c>
    </row>
    <row r="59" spans="1:21" x14ac:dyDescent="0.4">
      <c r="A59" s="70" t="s">
        <v>9</v>
      </c>
      <c r="B59" s="68">
        <v>16946</v>
      </c>
      <c r="C59" s="68">
        <v>17609</v>
      </c>
      <c r="D59" s="68">
        <v>17741</v>
      </c>
      <c r="E59" s="68">
        <v>18019</v>
      </c>
      <c r="F59" s="69">
        <v>27226</v>
      </c>
      <c r="G59" s="68">
        <v>17070</v>
      </c>
      <c r="H59" s="68">
        <v>17665</v>
      </c>
      <c r="I59" s="68">
        <v>17867</v>
      </c>
      <c r="J59" s="68">
        <v>18337</v>
      </c>
      <c r="K59" s="69">
        <v>27726</v>
      </c>
      <c r="L59" s="68">
        <v>17762</v>
      </c>
      <c r="M59" s="68">
        <v>18631</v>
      </c>
      <c r="N59" s="68">
        <v>18585</v>
      </c>
      <c r="O59" s="68">
        <v>18512</v>
      </c>
      <c r="P59" s="69">
        <v>28621</v>
      </c>
      <c r="Q59" s="68">
        <v>17200</v>
      </c>
      <c r="R59" s="68">
        <v>15204</v>
      </c>
      <c r="S59" s="68">
        <v>16427</v>
      </c>
      <c r="T59" s="68">
        <v>16679</v>
      </c>
      <c r="U59" s="69">
        <v>26150</v>
      </c>
    </row>
    <row r="60" spans="1:21" x14ac:dyDescent="0.4">
      <c r="A60" s="70" t="s">
        <v>10</v>
      </c>
      <c r="B60" s="68">
        <v>16828</v>
      </c>
      <c r="C60" s="68">
        <v>17250</v>
      </c>
      <c r="D60" s="68">
        <v>17368</v>
      </c>
      <c r="E60" s="68">
        <v>17509</v>
      </c>
      <c r="F60" s="69">
        <v>24268</v>
      </c>
      <c r="G60" s="68">
        <v>16908</v>
      </c>
      <c r="H60" s="68">
        <v>17320</v>
      </c>
      <c r="I60" s="68">
        <v>17424</v>
      </c>
      <c r="J60" s="68">
        <v>17816</v>
      </c>
      <c r="K60" s="69">
        <v>24899</v>
      </c>
      <c r="L60" s="68">
        <v>17594</v>
      </c>
      <c r="M60" s="68">
        <v>18651</v>
      </c>
      <c r="N60" s="68">
        <v>18723</v>
      </c>
      <c r="O60" s="68">
        <v>18801</v>
      </c>
      <c r="P60" s="69">
        <v>26357</v>
      </c>
      <c r="Q60" s="68">
        <v>18044</v>
      </c>
      <c r="R60" s="68">
        <v>17378</v>
      </c>
      <c r="S60" s="68">
        <v>17944</v>
      </c>
      <c r="T60" s="68">
        <v>18025</v>
      </c>
      <c r="U60" s="69">
        <v>25382</v>
      </c>
    </row>
    <row r="61" spans="1:21" x14ac:dyDescent="0.4">
      <c r="A61" s="70" t="s">
        <v>11</v>
      </c>
      <c r="B61" s="68">
        <v>8086</v>
      </c>
      <c r="C61" s="68">
        <v>8373</v>
      </c>
      <c r="D61" s="68">
        <v>8463</v>
      </c>
      <c r="E61" s="68">
        <v>8556</v>
      </c>
      <c r="F61" s="69">
        <v>11653</v>
      </c>
      <c r="G61" s="68">
        <v>8191</v>
      </c>
      <c r="H61" s="68">
        <v>8437</v>
      </c>
      <c r="I61" s="68">
        <v>8386</v>
      </c>
      <c r="J61" s="68">
        <v>8437</v>
      </c>
      <c r="K61" s="69">
        <v>11788</v>
      </c>
      <c r="L61" s="68">
        <v>8185</v>
      </c>
      <c r="M61" s="68">
        <v>8498</v>
      </c>
      <c r="N61" s="68">
        <v>8459</v>
      </c>
      <c r="O61" s="68">
        <v>8246</v>
      </c>
      <c r="P61" s="69">
        <v>11865</v>
      </c>
      <c r="Q61" s="68">
        <v>7885</v>
      </c>
      <c r="R61" s="68">
        <v>7316</v>
      </c>
      <c r="S61" s="68">
        <v>7532</v>
      </c>
      <c r="T61" s="68">
        <v>7472</v>
      </c>
      <c r="U61" s="69">
        <v>10608</v>
      </c>
    </row>
    <row r="62" spans="1:21" ht="8.1" customHeight="1" x14ac:dyDescent="0.4">
      <c r="A62" s="71"/>
      <c r="B62" s="68"/>
      <c r="C62" s="68"/>
      <c r="D62" s="68"/>
      <c r="E62" s="68"/>
      <c r="F62" s="40"/>
      <c r="G62" s="68"/>
      <c r="H62" s="68"/>
      <c r="I62" s="68"/>
      <c r="J62" s="68"/>
      <c r="K62" s="40"/>
      <c r="L62" s="68"/>
      <c r="M62" s="68"/>
      <c r="N62" s="68"/>
      <c r="O62" s="68"/>
      <c r="P62" s="40"/>
      <c r="Q62" s="68"/>
      <c r="R62" s="68"/>
      <c r="S62" s="68"/>
      <c r="T62" s="68"/>
      <c r="U62" s="40"/>
    </row>
    <row r="63" spans="1:21" x14ac:dyDescent="0.4">
      <c r="A63" s="72" t="s">
        <v>12</v>
      </c>
      <c r="B63" s="73">
        <v>88581</v>
      </c>
      <c r="C63" s="73">
        <v>91115</v>
      </c>
      <c r="D63" s="73">
        <v>91535</v>
      </c>
      <c r="E63" s="73">
        <v>92485</v>
      </c>
      <c r="F63" s="69">
        <v>127801</v>
      </c>
      <c r="G63" s="73">
        <v>89043</v>
      </c>
      <c r="H63" s="73">
        <v>91627</v>
      </c>
      <c r="I63" s="73">
        <v>91850</v>
      </c>
      <c r="J63" s="73">
        <v>92684</v>
      </c>
      <c r="K63" s="69">
        <v>129492</v>
      </c>
      <c r="L63" s="73">
        <v>90507</v>
      </c>
      <c r="M63" s="73">
        <v>94729</v>
      </c>
      <c r="N63" s="73">
        <v>94106</v>
      </c>
      <c r="O63" s="73">
        <v>93420</v>
      </c>
      <c r="P63" s="69">
        <v>132547</v>
      </c>
      <c r="Q63" s="73">
        <v>88967</v>
      </c>
      <c r="R63" s="73">
        <v>83153</v>
      </c>
      <c r="S63" s="73">
        <v>86294</v>
      </c>
      <c r="T63" s="73">
        <v>86041</v>
      </c>
      <c r="U63" s="69">
        <v>122836</v>
      </c>
    </row>
    <row r="64" spans="1:21" x14ac:dyDescent="0.4">
      <c r="A64" s="72" t="s">
        <v>13</v>
      </c>
      <c r="B64" s="68">
        <v>2710</v>
      </c>
      <c r="C64" s="68">
        <v>2787</v>
      </c>
      <c r="D64" s="68">
        <v>2811</v>
      </c>
      <c r="E64" s="68">
        <v>2824</v>
      </c>
      <c r="F64" s="69">
        <v>3876</v>
      </c>
      <c r="G64" s="68">
        <v>2733</v>
      </c>
      <c r="H64" s="68">
        <v>2808</v>
      </c>
      <c r="I64" s="68">
        <v>2783</v>
      </c>
      <c r="J64" s="68">
        <v>2791</v>
      </c>
      <c r="K64" s="69">
        <v>3882</v>
      </c>
      <c r="L64" s="68">
        <v>2758</v>
      </c>
      <c r="M64" s="68">
        <v>2911</v>
      </c>
      <c r="N64" s="68">
        <v>2865</v>
      </c>
      <c r="O64" s="68">
        <v>2781</v>
      </c>
      <c r="P64" s="69">
        <v>3938</v>
      </c>
      <c r="Q64" s="68">
        <v>2701</v>
      </c>
      <c r="R64" s="68">
        <v>2481</v>
      </c>
      <c r="S64" s="68">
        <v>2560</v>
      </c>
      <c r="T64" s="68">
        <v>2504</v>
      </c>
      <c r="U64" s="69">
        <v>3593</v>
      </c>
    </row>
    <row r="65" spans="1:21" x14ac:dyDescent="0.4">
      <c r="A65" s="72" t="s">
        <v>14</v>
      </c>
      <c r="B65" s="68">
        <v>4622</v>
      </c>
      <c r="C65" s="68">
        <v>4740</v>
      </c>
      <c r="D65" s="68">
        <v>4813</v>
      </c>
      <c r="E65" s="68">
        <v>4860</v>
      </c>
      <c r="F65" s="69">
        <v>6796</v>
      </c>
      <c r="G65" s="68">
        <v>4722</v>
      </c>
      <c r="H65" s="68">
        <v>4884</v>
      </c>
      <c r="I65" s="68">
        <v>4888</v>
      </c>
      <c r="J65" s="68">
        <v>4927</v>
      </c>
      <c r="K65" s="69">
        <v>6927</v>
      </c>
      <c r="L65" s="68">
        <v>4869</v>
      </c>
      <c r="M65" s="68">
        <v>5103</v>
      </c>
      <c r="N65" s="68">
        <v>5029</v>
      </c>
      <c r="O65" s="68">
        <v>4966</v>
      </c>
      <c r="P65" s="69">
        <v>7133</v>
      </c>
      <c r="Q65" s="68">
        <v>4712</v>
      </c>
      <c r="R65" s="68">
        <v>4315</v>
      </c>
      <c r="S65" s="68">
        <v>4482</v>
      </c>
      <c r="T65" s="68">
        <v>4492</v>
      </c>
      <c r="U65" s="69">
        <v>6492</v>
      </c>
    </row>
    <row r="66" spans="1:21" x14ac:dyDescent="0.4">
      <c r="A66" s="72" t="s">
        <v>15</v>
      </c>
      <c r="B66" s="68">
        <v>5847</v>
      </c>
      <c r="C66" s="68">
        <v>6069</v>
      </c>
      <c r="D66" s="68">
        <v>6057</v>
      </c>
      <c r="E66" s="68">
        <v>6119</v>
      </c>
      <c r="F66" s="69">
        <v>8005</v>
      </c>
      <c r="G66" s="68">
        <v>5876</v>
      </c>
      <c r="H66" s="68">
        <v>6038</v>
      </c>
      <c r="I66" s="68">
        <v>6114</v>
      </c>
      <c r="J66" s="68">
        <v>6195</v>
      </c>
      <c r="K66" s="69">
        <v>8106</v>
      </c>
      <c r="L66" s="68">
        <v>5874</v>
      </c>
      <c r="M66" s="68">
        <v>6324</v>
      </c>
      <c r="N66" s="68">
        <v>6210</v>
      </c>
      <c r="O66" s="68">
        <v>6051</v>
      </c>
      <c r="P66" s="69">
        <v>8218</v>
      </c>
      <c r="Q66" s="68">
        <v>5810</v>
      </c>
      <c r="R66" s="68">
        <v>5387</v>
      </c>
      <c r="S66" s="68">
        <v>5484</v>
      </c>
      <c r="T66" s="68">
        <v>5421</v>
      </c>
      <c r="U66" s="69">
        <v>7495</v>
      </c>
    </row>
    <row r="67" spans="1:21" x14ac:dyDescent="0.4">
      <c r="A67" s="72" t="s">
        <v>89</v>
      </c>
      <c r="B67" s="68">
        <v>3044</v>
      </c>
      <c r="C67" s="68">
        <v>3185</v>
      </c>
      <c r="D67" s="68">
        <v>3229</v>
      </c>
      <c r="E67" s="68">
        <v>3452</v>
      </c>
      <c r="F67" s="69">
        <v>6567</v>
      </c>
      <c r="G67" s="68">
        <v>3401</v>
      </c>
      <c r="H67" s="68">
        <v>3714</v>
      </c>
      <c r="I67" s="68">
        <v>3935</v>
      </c>
      <c r="J67" s="68">
        <v>4367</v>
      </c>
      <c r="K67" s="69">
        <v>7923</v>
      </c>
      <c r="L67" s="68">
        <v>4361</v>
      </c>
      <c r="M67" s="68">
        <v>4605</v>
      </c>
      <c r="N67" s="68">
        <v>4635</v>
      </c>
      <c r="O67" s="68">
        <v>4707</v>
      </c>
      <c r="P67" s="69">
        <v>8982</v>
      </c>
      <c r="Q67" s="68">
        <v>4555</v>
      </c>
      <c r="R67" s="68">
        <v>4148</v>
      </c>
      <c r="S67" s="68">
        <v>4620</v>
      </c>
      <c r="T67" s="68">
        <v>4799</v>
      </c>
      <c r="U67" s="69">
        <v>8496</v>
      </c>
    </row>
    <row r="68" spans="1:21" x14ac:dyDescent="0.4">
      <c r="A68" s="80" t="s">
        <v>90</v>
      </c>
      <c r="B68" s="93">
        <v>0</v>
      </c>
      <c r="C68" s="93">
        <v>0</v>
      </c>
      <c r="D68" s="93">
        <v>0</v>
      </c>
      <c r="E68" s="93">
        <v>0</v>
      </c>
      <c r="F68" s="88">
        <v>0</v>
      </c>
      <c r="G68" s="93" t="str">
        <f>IFERROR(VLOOKUP(CONCATENATE(G$5,#REF!,"X"),DataA,4,FALSE),"-  ")</f>
        <v>-  </v>
      </c>
      <c r="H68" s="93" t="str">
        <f>IFERROR(VLOOKUP(CONCATENATE(H$5,#REF!,"X"),DataA,4,FALSE),"-  ")</f>
        <v>-  </v>
      </c>
      <c r="I68" s="93" t="str">
        <f>IFERROR(VLOOKUP(CONCATENATE(I$5,#REF!,"X"),DataA,4,FALSE),"-  ")</f>
        <v>-  </v>
      </c>
      <c r="J68" s="93" t="str">
        <f>IFERROR(VLOOKUP(CONCATENATE(J$5,#REF!,"X"),DataA,4,FALSE),"-  ")</f>
        <v>-  </v>
      </c>
      <c r="K68" s="88" t="str">
        <f>IFERROR(VLOOKUP(CONCATENATE(K$5,#REF!,"X"),DataA,4,FALSE),"-  ")</f>
        <v>-  </v>
      </c>
      <c r="L68" s="93">
        <v>0</v>
      </c>
      <c r="M68" s="93">
        <v>0</v>
      </c>
      <c r="N68" s="93">
        <v>0</v>
      </c>
      <c r="O68" s="93">
        <v>0</v>
      </c>
      <c r="P68" s="88">
        <v>0</v>
      </c>
      <c r="Q68" s="93">
        <v>0</v>
      </c>
      <c r="R68" s="93">
        <v>0</v>
      </c>
      <c r="S68" s="93">
        <v>0</v>
      </c>
      <c r="T68" s="93">
        <v>0</v>
      </c>
      <c r="U68" s="88">
        <v>0</v>
      </c>
    </row>
    <row r="69" spans="1:21" x14ac:dyDescent="0.4">
      <c r="A69" s="24"/>
      <c r="B69" s="24"/>
    </row>
    <row r="70" spans="1:21" ht="13.7" x14ac:dyDescent="0.4">
      <c r="A70" s="61" t="s">
        <v>84</v>
      </c>
      <c r="B70" s="24"/>
    </row>
    <row r="71" spans="1:21" x14ac:dyDescent="0.4">
      <c r="A71" s="62" t="s">
        <v>87</v>
      </c>
      <c r="B71" s="24"/>
    </row>
    <row r="72" spans="1:21" x14ac:dyDescent="0.4">
      <c r="A72" s="62" t="s">
        <v>83</v>
      </c>
    </row>
    <row r="73" spans="1:21" x14ac:dyDescent="0.4">
      <c r="A73" s="62" t="s">
        <v>142</v>
      </c>
    </row>
    <row r="74" spans="1:21" x14ac:dyDescent="0.4">
      <c r="A74" s="62"/>
    </row>
    <row r="75" spans="1:21" ht="13.7" x14ac:dyDescent="0.4">
      <c r="A75" s="60" t="s">
        <v>141</v>
      </c>
    </row>
  </sheetData>
  <hyperlinks>
    <hyperlink ref="A75" location="Title!A1" display="Return to Title and Contents" xr:uid="{00000000-0004-0000-0700-000000000000}"/>
  </hyperlinks>
  <pageMargins left="0.70866141732283472" right="0.70866141732283472" top="0.74803149606299213" bottom="0.74803149606299213" header="0.31496062992125984" footer="0.31496062992125984"/>
  <pageSetup paperSize="9" scale="51" orientation="landscape" r:id="rId1"/>
  <headerFooter>
    <oddFooter>&amp;C&amp;"Calibri"&amp;11&amp;K000000Page 5_x000D_&amp;1#&amp;"Calibri"&amp;10&amp;K000000OFFICIAL</oddFooter>
  </headerFooter>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A1:V75"/>
  <sheetViews>
    <sheetView showGridLines="0" zoomScaleNormal="100" workbookViewId="0"/>
  </sheetViews>
  <sheetFormatPr defaultColWidth="9.1171875" defaultRowHeight="12.7" x14ac:dyDescent="0.4"/>
  <cols>
    <col min="1" max="1" width="28.5859375" style="24" customWidth="1"/>
    <col min="2" max="6" width="10.1171875" style="24" customWidth="1"/>
    <col min="7" max="7" width="9.1171875" style="24"/>
    <col min="8" max="11" width="10.1171875" style="24" customWidth="1"/>
    <col min="12" max="12" width="9.1171875" style="24"/>
    <col min="13" max="16" width="10.1171875" style="24" customWidth="1"/>
    <col min="17" max="17" width="9.1171875" style="24"/>
    <col min="18" max="21" width="10.1171875" style="24" customWidth="1"/>
    <col min="22" max="16384" width="9.1171875" style="24"/>
  </cols>
  <sheetData>
    <row r="1" spans="1:22" s="10" customFormat="1" ht="17.7" x14ac:dyDescent="0.55000000000000004">
      <c r="A1" s="103" t="s">
        <v>88</v>
      </c>
      <c r="G1" s="105"/>
      <c r="L1" s="105"/>
      <c r="Q1" s="105"/>
      <c r="U1" s="105" t="s">
        <v>128</v>
      </c>
    </row>
    <row r="2" spans="1:22" s="10" customFormat="1" ht="17.7" x14ac:dyDescent="0.55000000000000004">
      <c r="G2" s="105"/>
      <c r="L2" s="105"/>
      <c r="Q2" s="105"/>
      <c r="U2" s="105" t="s">
        <v>152</v>
      </c>
    </row>
    <row r="3" spans="1:22" s="10" customFormat="1" ht="17.7" x14ac:dyDescent="0.55000000000000004">
      <c r="A3" s="104" t="s">
        <v>108</v>
      </c>
      <c r="B3" s="104"/>
      <c r="C3" s="104"/>
      <c r="D3" s="104"/>
      <c r="E3" s="104"/>
      <c r="F3" s="104"/>
      <c r="G3" s="104"/>
      <c r="H3" s="104"/>
      <c r="I3" s="104"/>
      <c r="J3" s="104"/>
      <c r="K3" s="104"/>
      <c r="L3" s="104"/>
      <c r="M3" s="104"/>
      <c r="N3" s="104"/>
      <c r="O3" s="104"/>
      <c r="P3" s="104"/>
      <c r="Q3" s="104"/>
      <c r="R3" s="104"/>
      <c r="S3" s="104"/>
      <c r="T3" s="104"/>
      <c r="U3" s="104"/>
      <c r="V3" s="104"/>
    </row>
    <row r="4" spans="1:22" ht="12.75" customHeight="1" x14ac:dyDescent="0.4">
      <c r="C4" s="41"/>
      <c r="D4" s="41"/>
      <c r="E4" s="41"/>
      <c r="F4" s="41"/>
      <c r="G4" s="41"/>
      <c r="H4" s="41"/>
      <c r="I4" s="49"/>
      <c r="J4" s="49"/>
      <c r="K4" s="49"/>
      <c r="L4" s="49"/>
      <c r="M4" s="49"/>
      <c r="N4" s="49"/>
      <c r="O4" s="49"/>
      <c r="P4" s="49"/>
      <c r="Q4" s="49"/>
      <c r="R4" s="49"/>
      <c r="S4" s="49"/>
      <c r="T4" s="49"/>
      <c r="U4" s="49"/>
      <c r="V4" s="49"/>
    </row>
    <row r="5" spans="1:22" ht="15" x14ac:dyDescent="0.45">
      <c r="A5" s="84" t="s">
        <v>74</v>
      </c>
      <c r="B5" s="63" t="s">
        <v>110</v>
      </c>
      <c r="C5" s="63" t="s">
        <v>111</v>
      </c>
      <c r="D5" s="63" t="s">
        <v>112</v>
      </c>
      <c r="E5" s="63" t="s">
        <v>113</v>
      </c>
      <c r="F5" s="63" t="s">
        <v>114</v>
      </c>
      <c r="G5" s="64" t="s">
        <v>115</v>
      </c>
      <c r="H5" s="64" t="s">
        <v>116</v>
      </c>
      <c r="I5" s="64" t="s">
        <v>117</v>
      </c>
      <c r="J5" s="64" t="s">
        <v>118</v>
      </c>
      <c r="K5" s="63" t="s">
        <v>145</v>
      </c>
      <c r="L5" s="64" t="s">
        <v>120</v>
      </c>
      <c r="M5" s="64" t="s">
        <v>121</v>
      </c>
      <c r="N5" s="64" t="s">
        <v>122</v>
      </c>
      <c r="O5" s="64" t="s">
        <v>123</v>
      </c>
      <c r="P5" s="63" t="s">
        <v>146</v>
      </c>
      <c r="Q5" s="64" t="s">
        <v>125</v>
      </c>
      <c r="R5" s="64" t="s">
        <v>126</v>
      </c>
      <c r="S5" s="64" t="s">
        <v>127</v>
      </c>
      <c r="T5" s="64" t="s">
        <v>128</v>
      </c>
      <c r="U5" s="63" t="s">
        <v>147</v>
      </c>
    </row>
    <row r="6" spans="1:22" ht="15" customHeight="1" x14ac:dyDescent="0.4">
      <c r="A6" s="65" t="s">
        <v>3</v>
      </c>
      <c r="B6" s="66">
        <v>116845</v>
      </c>
      <c r="C6" s="66">
        <v>122243</v>
      </c>
      <c r="D6" s="66">
        <v>123948</v>
      </c>
      <c r="E6" s="66">
        <v>125498</v>
      </c>
      <c r="F6" s="66">
        <v>163463</v>
      </c>
      <c r="G6" s="66">
        <v>119797</v>
      </c>
      <c r="H6" s="66">
        <v>124930</v>
      </c>
      <c r="I6" s="66">
        <v>126714</v>
      </c>
      <c r="J6" s="66">
        <v>127551</v>
      </c>
      <c r="K6" s="66">
        <v>169066</v>
      </c>
      <c r="L6" s="66">
        <v>124095</v>
      </c>
      <c r="M6" s="66">
        <v>133766</v>
      </c>
      <c r="N6" s="66">
        <v>133030</v>
      </c>
      <c r="O6" s="66">
        <v>130249</v>
      </c>
      <c r="P6" s="66">
        <v>175937</v>
      </c>
      <c r="Q6" s="66">
        <v>124098</v>
      </c>
      <c r="R6" s="66">
        <v>120127</v>
      </c>
      <c r="S6" s="66">
        <v>120657</v>
      </c>
      <c r="T6" s="66">
        <v>117042</v>
      </c>
      <c r="U6" s="66">
        <v>161988</v>
      </c>
    </row>
    <row r="7" spans="1:22" x14ac:dyDescent="0.4">
      <c r="A7" s="67" t="s">
        <v>4</v>
      </c>
      <c r="B7" s="68">
        <v>3625</v>
      </c>
      <c r="C7" s="68">
        <v>3688</v>
      </c>
      <c r="D7" s="68">
        <v>3718</v>
      </c>
      <c r="E7" s="68">
        <v>3760</v>
      </c>
      <c r="F7" s="69">
        <v>4549</v>
      </c>
      <c r="G7" s="68">
        <v>3750</v>
      </c>
      <c r="H7" s="68">
        <v>3754</v>
      </c>
      <c r="I7" s="68">
        <v>3775</v>
      </c>
      <c r="J7" s="68">
        <v>3797</v>
      </c>
      <c r="K7" s="69">
        <v>4675</v>
      </c>
      <c r="L7" s="68">
        <v>3720</v>
      </c>
      <c r="M7" s="68">
        <v>3901</v>
      </c>
      <c r="N7" s="68">
        <v>3887</v>
      </c>
      <c r="O7" s="68">
        <v>3782</v>
      </c>
      <c r="P7" s="69">
        <v>4738</v>
      </c>
      <c r="Q7" s="68">
        <v>3630</v>
      </c>
      <c r="R7" s="68">
        <v>3558</v>
      </c>
      <c r="S7" s="68">
        <v>3524</v>
      </c>
      <c r="T7" s="68">
        <v>3433</v>
      </c>
      <c r="U7" s="69">
        <v>4394</v>
      </c>
    </row>
    <row r="8" spans="1:22" x14ac:dyDescent="0.4">
      <c r="A8" s="70" t="s">
        <v>5</v>
      </c>
      <c r="B8" s="68">
        <v>12306</v>
      </c>
      <c r="C8" s="68">
        <v>12720</v>
      </c>
      <c r="D8" s="68">
        <v>12877</v>
      </c>
      <c r="E8" s="68">
        <v>12966</v>
      </c>
      <c r="F8" s="69">
        <v>16184</v>
      </c>
      <c r="G8" s="68">
        <v>12525</v>
      </c>
      <c r="H8" s="68">
        <v>12813</v>
      </c>
      <c r="I8" s="68">
        <v>12954</v>
      </c>
      <c r="J8" s="68">
        <v>12991</v>
      </c>
      <c r="K8" s="69">
        <v>16452</v>
      </c>
      <c r="L8" s="68">
        <v>12826</v>
      </c>
      <c r="M8" s="68">
        <v>13526</v>
      </c>
      <c r="N8" s="68">
        <v>13368</v>
      </c>
      <c r="O8" s="68">
        <v>12984</v>
      </c>
      <c r="P8" s="69">
        <v>16958</v>
      </c>
      <c r="Q8" s="68">
        <v>12619</v>
      </c>
      <c r="R8" s="68">
        <v>12200</v>
      </c>
      <c r="S8" s="68">
        <v>12212</v>
      </c>
      <c r="T8" s="68">
        <v>11858</v>
      </c>
      <c r="U8" s="69">
        <v>15616</v>
      </c>
    </row>
    <row r="9" spans="1:22" x14ac:dyDescent="0.4">
      <c r="A9" s="70" t="s">
        <v>81</v>
      </c>
      <c r="B9" s="68">
        <v>9767</v>
      </c>
      <c r="C9" s="68">
        <v>10048</v>
      </c>
      <c r="D9" s="68">
        <v>10165</v>
      </c>
      <c r="E9" s="68">
        <v>10250</v>
      </c>
      <c r="F9" s="69">
        <v>12615</v>
      </c>
      <c r="G9" s="68">
        <v>10005</v>
      </c>
      <c r="H9" s="68">
        <v>10233</v>
      </c>
      <c r="I9" s="68">
        <v>10350</v>
      </c>
      <c r="J9" s="68">
        <v>10378</v>
      </c>
      <c r="K9" s="69">
        <v>12934</v>
      </c>
      <c r="L9" s="68">
        <v>10272</v>
      </c>
      <c r="M9" s="68">
        <v>10784</v>
      </c>
      <c r="N9" s="68">
        <v>10660</v>
      </c>
      <c r="O9" s="68">
        <v>10397</v>
      </c>
      <c r="P9" s="69">
        <v>13265</v>
      </c>
      <c r="Q9" s="68">
        <v>9968</v>
      </c>
      <c r="R9" s="68">
        <v>9631</v>
      </c>
      <c r="S9" s="68">
        <v>9718</v>
      </c>
      <c r="T9" s="68">
        <v>9463</v>
      </c>
      <c r="U9" s="69">
        <v>12188</v>
      </c>
    </row>
    <row r="10" spans="1:22" ht="8.1" customHeight="1" x14ac:dyDescent="0.4">
      <c r="A10" s="71"/>
      <c r="B10" s="68"/>
      <c r="C10" s="68"/>
      <c r="D10" s="68"/>
      <c r="E10" s="68"/>
      <c r="F10" s="69"/>
      <c r="G10" s="68"/>
      <c r="H10" s="68"/>
      <c r="I10" s="68"/>
      <c r="J10" s="68"/>
      <c r="K10" s="69"/>
      <c r="L10" s="68"/>
      <c r="M10" s="68"/>
      <c r="N10" s="68"/>
      <c r="O10" s="68"/>
      <c r="P10" s="69"/>
      <c r="Q10" s="68"/>
      <c r="R10" s="68"/>
      <c r="S10" s="68"/>
      <c r="T10" s="68"/>
      <c r="U10" s="69"/>
    </row>
    <row r="11" spans="1:22" x14ac:dyDescent="0.4">
      <c r="A11" s="70" t="s">
        <v>7</v>
      </c>
      <c r="B11" s="68">
        <v>10289</v>
      </c>
      <c r="C11" s="68">
        <v>10557</v>
      </c>
      <c r="D11" s="68">
        <v>10597</v>
      </c>
      <c r="E11" s="68">
        <v>10741</v>
      </c>
      <c r="F11" s="69">
        <v>13276</v>
      </c>
      <c r="G11" s="68">
        <v>10421</v>
      </c>
      <c r="H11" s="68">
        <v>10783</v>
      </c>
      <c r="I11" s="68">
        <v>10826</v>
      </c>
      <c r="J11" s="68">
        <v>10796</v>
      </c>
      <c r="K11" s="69">
        <v>13670</v>
      </c>
      <c r="L11" s="68">
        <v>10680</v>
      </c>
      <c r="M11" s="68">
        <v>11351</v>
      </c>
      <c r="N11" s="68">
        <v>11154</v>
      </c>
      <c r="O11" s="68">
        <v>10951</v>
      </c>
      <c r="P11" s="69">
        <v>13988</v>
      </c>
      <c r="Q11" s="68">
        <v>10546</v>
      </c>
      <c r="R11" s="68">
        <v>10235</v>
      </c>
      <c r="S11" s="68">
        <v>10264</v>
      </c>
      <c r="T11" s="68">
        <v>9874</v>
      </c>
      <c r="U11" s="69">
        <v>12920</v>
      </c>
    </row>
    <row r="12" spans="1:22" x14ac:dyDescent="0.4">
      <c r="A12" s="70" t="s">
        <v>8</v>
      </c>
      <c r="B12" s="68">
        <v>11580</v>
      </c>
      <c r="C12" s="68">
        <v>11957</v>
      </c>
      <c r="D12" s="68">
        <v>12035</v>
      </c>
      <c r="E12" s="68">
        <v>12180</v>
      </c>
      <c r="F12" s="69">
        <v>15009</v>
      </c>
      <c r="G12" s="68">
        <v>11790</v>
      </c>
      <c r="H12" s="68">
        <v>12075</v>
      </c>
      <c r="I12" s="68">
        <v>12126</v>
      </c>
      <c r="J12" s="68">
        <v>12097</v>
      </c>
      <c r="K12" s="69">
        <v>15219</v>
      </c>
      <c r="L12" s="68">
        <v>11840</v>
      </c>
      <c r="M12" s="68">
        <v>12532</v>
      </c>
      <c r="N12" s="68">
        <v>12398</v>
      </c>
      <c r="O12" s="68">
        <v>12083</v>
      </c>
      <c r="P12" s="69">
        <v>15469</v>
      </c>
      <c r="Q12" s="68">
        <v>11607</v>
      </c>
      <c r="R12" s="68">
        <v>11168</v>
      </c>
      <c r="S12" s="68">
        <v>11117</v>
      </c>
      <c r="T12" s="68">
        <v>10864</v>
      </c>
      <c r="U12" s="69">
        <v>14161</v>
      </c>
    </row>
    <row r="13" spans="1:22" ht="8.1" customHeight="1" x14ac:dyDescent="0.4">
      <c r="A13" s="71"/>
      <c r="B13" s="68"/>
      <c r="C13" s="68"/>
      <c r="D13" s="68"/>
      <c r="E13" s="68"/>
      <c r="F13" s="40"/>
      <c r="G13" s="68"/>
      <c r="H13" s="68"/>
      <c r="I13" s="68"/>
      <c r="J13" s="68"/>
      <c r="K13" s="40"/>
      <c r="L13" s="68"/>
      <c r="M13" s="68"/>
      <c r="N13" s="68"/>
      <c r="O13" s="68"/>
      <c r="P13" s="40"/>
      <c r="Q13" s="68"/>
      <c r="R13" s="68"/>
      <c r="S13" s="68"/>
      <c r="T13" s="68"/>
      <c r="U13" s="40"/>
    </row>
    <row r="14" spans="1:22" x14ac:dyDescent="0.4">
      <c r="A14" s="67" t="s">
        <v>16</v>
      </c>
      <c r="B14" s="68">
        <v>13733</v>
      </c>
      <c r="C14" s="68">
        <v>14208</v>
      </c>
      <c r="D14" s="68">
        <v>14354</v>
      </c>
      <c r="E14" s="68">
        <v>14414</v>
      </c>
      <c r="F14" s="69">
        <v>18315</v>
      </c>
      <c r="G14" s="68">
        <v>13990</v>
      </c>
      <c r="H14" s="68">
        <v>14463</v>
      </c>
      <c r="I14" s="68">
        <v>14568</v>
      </c>
      <c r="J14" s="68">
        <v>14505</v>
      </c>
      <c r="K14" s="69">
        <v>18669</v>
      </c>
      <c r="L14" s="68">
        <v>14287</v>
      </c>
      <c r="M14" s="68">
        <v>15084</v>
      </c>
      <c r="N14" s="68">
        <v>14966</v>
      </c>
      <c r="O14" s="68">
        <v>14620</v>
      </c>
      <c r="P14" s="69">
        <v>19119</v>
      </c>
      <c r="Q14" s="68">
        <v>13961</v>
      </c>
      <c r="R14" s="68">
        <v>13457</v>
      </c>
      <c r="S14" s="68">
        <v>13389</v>
      </c>
      <c r="T14" s="68">
        <v>12900</v>
      </c>
      <c r="U14" s="69">
        <v>17474</v>
      </c>
    </row>
    <row r="15" spans="1:22" x14ac:dyDescent="0.4">
      <c r="A15" s="70" t="s">
        <v>9</v>
      </c>
      <c r="B15" s="68">
        <v>19660</v>
      </c>
      <c r="C15" s="68">
        <v>20817</v>
      </c>
      <c r="D15" s="68">
        <v>21063</v>
      </c>
      <c r="E15" s="68">
        <v>21391</v>
      </c>
      <c r="F15" s="69">
        <v>29208</v>
      </c>
      <c r="G15" s="68">
        <v>20405</v>
      </c>
      <c r="H15" s="68">
        <v>21608</v>
      </c>
      <c r="I15" s="68">
        <v>21888</v>
      </c>
      <c r="J15" s="68">
        <v>21860</v>
      </c>
      <c r="K15" s="69">
        <v>30616</v>
      </c>
      <c r="L15" s="68">
        <v>21254</v>
      </c>
      <c r="M15" s="68">
        <v>23046</v>
      </c>
      <c r="N15" s="68">
        <v>22939</v>
      </c>
      <c r="O15" s="68">
        <v>22594</v>
      </c>
      <c r="P15" s="69">
        <v>31807</v>
      </c>
      <c r="Q15" s="68">
        <v>21428</v>
      </c>
      <c r="R15" s="68">
        <v>20481</v>
      </c>
      <c r="S15" s="68">
        <v>20354</v>
      </c>
      <c r="T15" s="68">
        <v>19535</v>
      </c>
      <c r="U15" s="69">
        <v>28889</v>
      </c>
    </row>
    <row r="16" spans="1:22" x14ac:dyDescent="0.4">
      <c r="A16" s="70" t="s">
        <v>10</v>
      </c>
      <c r="B16" s="68">
        <v>20707</v>
      </c>
      <c r="C16" s="68">
        <v>21599</v>
      </c>
      <c r="D16" s="68">
        <v>21763</v>
      </c>
      <c r="E16" s="68">
        <v>22073</v>
      </c>
      <c r="F16" s="69">
        <v>28481</v>
      </c>
      <c r="G16" s="68">
        <v>21305</v>
      </c>
      <c r="H16" s="68">
        <v>21893</v>
      </c>
      <c r="I16" s="68">
        <v>22005</v>
      </c>
      <c r="J16" s="68">
        <v>22544</v>
      </c>
      <c r="K16" s="69">
        <v>29658</v>
      </c>
      <c r="L16" s="68">
        <v>22323</v>
      </c>
      <c r="M16" s="68">
        <v>24038</v>
      </c>
      <c r="N16" s="68">
        <v>24184</v>
      </c>
      <c r="O16" s="68">
        <v>23908</v>
      </c>
      <c r="P16" s="69">
        <v>31789</v>
      </c>
      <c r="Q16" s="68">
        <v>23000</v>
      </c>
      <c r="R16" s="68">
        <v>22551</v>
      </c>
      <c r="S16" s="68">
        <v>22492</v>
      </c>
      <c r="T16" s="68">
        <v>22192</v>
      </c>
      <c r="U16" s="69">
        <v>30236</v>
      </c>
    </row>
    <row r="17" spans="1:22" x14ac:dyDescent="0.4">
      <c r="A17" s="70" t="s">
        <v>11</v>
      </c>
      <c r="B17" s="68">
        <v>11728</v>
      </c>
      <c r="C17" s="68">
        <v>12237</v>
      </c>
      <c r="D17" s="68">
        <v>12377</v>
      </c>
      <c r="E17" s="68">
        <v>12568</v>
      </c>
      <c r="F17" s="69">
        <v>16088</v>
      </c>
      <c r="G17" s="68">
        <v>12082</v>
      </c>
      <c r="H17" s="68">
        <v>12506</v>
      </c>
      <c r="I17" s="68">
        <v>12694</v>
      </c>
      <c r="J17" s="68">
        <v>12602</v>
      </c>
      <c r="K17" s="69">
        <v>16607</v>
      </c>
      <c r="L17" s="68">
        <v>12349</v>
      </c>
      <c r="M17" s="68">
        <v>13087</v>
      </c>
      <c r="N17" s="68">
        <v>12949</v>
      </c>
      <c r="O17" s="68">
        <v>12622</v>
      </c>
      <c r="P17" s="69">
        <v>16917</v>
      </c>
      <c r="Q17" s="68">
        <v>12143</v>
      </c>
      <c r="R17" s="68">
        <v>11748</v>
      </c>
      <c r="S17" s="68">
        <v>11732</v>
      </c>
      <c r="T17" s="68">
        <v>11379</v>
      </c>
      <c r="U17" s="69">
        <v>15500</v>
      </c>
    </row>
    <row r="18" spans="1:22" ht="8.1" customHeight="1" x14ac:dyDescent="0.4">
      <c r="A18" s="71"/>
      <c r="B18" s="68"/>
      <c r="C18" s="68"/>
      <c r="D18" s="68"/>
      <c r="E18" s="68"/>
      <c r="F18" s="40"/>
      <c r="G18" s="68"/>
      <c r="H18" s="68"/>
      <c r="I18" s="68"/>
      <c r="J18" s="68"/>
      <c r="K18" s="40"/>
      <c r="L18" s="68"/>
      <c r="M18" s="68"/>
      <c r="N18" s="68"/>
      <c r="O18" s="68"/>
      <c r="P18" s="40"/>
      <c r="Q18" s="68"/>
      <c r="R18" s="68"/>
      <c r="S18" s="68"/>
      <c r="T18" s="68"/>
      <c r="U18" s="40"/>
    </row>
    <row r="19" spans="1:22" x14ac:dyDescent="0.4">
      <c r="A19" s="72" t="s">
        <v>12</v>
      </c>
      <c r="B19" s="73">
        <v>97209</v>
      </c>
      <c r="C19" s="73">
        <v>101548</v>
      </c>
      <c r="D19" s="73">
        <v>102759</v>
      </c>
      <c r="E19" s="73">
        <v>104088</v>
      </c>
      <c r="F19" s="69">
        <v>135944</v>
      </c>
      <c r="G19" s="73">
        <v>99559</v>
      </c>
      <c r="H19" s="73">
        <v>103578</v>
      </c>
      <c r="I19" s="73">
        <v>104830</v>
      </c>
      <c r="J19" s="73">
        <v>105465</v>
      </c>
      <c r="K19" s="69">
        <v>140320</v>
      </c>
      <c r="L19" s="73">
        <v>102883</v>
      </c>
      <c r="M19" s="73">
        <v>110515</v>
      </c>
      <c r="N19" s="73">
        <v>109838</v>
      </c>
      <c r="O19" s="73">
        <v>107556</v>
      </c>
      <c r="P19" s="69">
        <v>145622</v>
      </c>
      <c r="Q19" s="73">
        <v>102427</v>
      </c>
      <c r="R19" s="73">
        <v>99171</v>
      </c>
      <c r="S19" s="73">
        <v>99289</v>
      </c>
      <c r="T19" s="73">
        <v>96308</v>
      </c>
      <c r="U19" s="69">
        <v>133733</v>
      </c>
    </row>
    <row r="20" spans="1:22" x14ac:dyDescent="0.4">
      <c r="A20" s="72" t="s">
        <v>13</v>
      </c>
      <c r="B20" s="68">
        <v>4560</v>
      </c>
      <c r="C20" s="68">
        <v>4757</v>
      </c>
      <c r="D20" s="68">
        <v>4840</v>
      </c>
      <c r="E20" s="68">
        <v>4828</v>
      </c>
      <c r="F20" s="69">
        <v>6030</v>
      </c>
      <c r="G20" s="68">
        <v>4687</v>
      </c>
      <c r="H20" s="68">
        <v>4811</v>
      </c>
      <c r="I20" s="68">
        <v>4916</v>
      </c>
      <c r="J20" s="68">
        <v>4869</v>
      </c>
      <c r="K20" s="69">
        <v>6242</v>
      </c>
      <c r="L20" s="68">
        <v>4754</v>
      </c>
      <c r="M20" s="68">
        <v>5107</v>
      </c>
      <c r="N20" s="68">
        <v>5014</v>
      </c>
      <c r="O20" s="68">
        <v>4881</v>
      </c>
      <c r="P20" s="69">
        <v>6351</v>
      </c>
      <c r="Q20" s="68">
        <v>4740</v>
      </c>
      <c r="R20" s="68">
        <v>4605</v>
      </c>
      <c r="S20" s="68">
        <v>4563</v>
      </c>
      <c r="T20" s="68">
        <v>4418</v>
      </c>
      <c r="U20" s="69">
        <v>5870</v>
      </c>
    </row>
    <row r="21" spans="1:22" x14ac:dyDescent="0.4">
      <c r="A21" s="72" t="s">
        <v>14</v>
      </c>
      <c r="B21" s="68">
        <v>7817</v>
      </c>
      <c r="C21" s="68">
        <v>8129</v>
      </c>
      <c r="D21" s="68">
        <v>8213</v>
      </c>
      <c r="E21" s="68">
        <v>8295</v>
      </c>
      <c r="F21" s="69">
        <v>10537</v>
      </c>
      <c r="G21" s="68">
        <v>8011</v>
      </c>
      <c r="H21" s="68">
        <v>8402</v>
      </c>
      <c r="I21" s="68">
        <v>8526</v>
      </c>
      <c r="J21" s="68">
        <v>8513</v>
      </c>
      <c r="K21" s="69">
        <v>11033</v>
      </c>
      <c r="L21" s="68">
        <v>8372</v>
      </c>
      <c r="M21" s="68">
        <v>8999</v>
      </c>
      <c r="N21" s="68">
        <v>8894</v>
      </c>
      <c r="O21" s="68">
        <v>8707</v>
      </c>
      <c r="P21" s="69">
        <v>11464</v>
      </c>
      <c r="Q21" s="68">
        <v>8321</v>
      </c>
      <c r="R21" s="68">
        <v>7919</v>
      </c>
      <c r="S21" s="68">
        <v>7897</v>
      </c>
      <c r="T21" s="68">
        <v>7651</v>
      </c>
      <c r="U21" s="69">
        <v>10453</v>
      </c>
    </row>
    <row r="22" spans="1:22" x14ac:dyDescent="0.4">
      <c r="A22" s="72" t="s">
        <v>15</v>
      </c>
      <c r="B22" s="68">
        <v>10169</v>
      </c>
      <c r="C22" s="68">
        <v>10670</v>
      </c>
      <c r="D22" s="68">
        <v>10937</v>
      </c>
      <c r="E22" s="68">
        <v>11037</v>
      </c>
      <c r="F22" s="69">
        <v>13726</v>
      </c>
      <c r="G22" s="68">
        <v>10384</v>
      </c>
      <c r="H22" s="68">
        <v>10896</v>
      </c>
      <c r="I22" s="68">
        <v>11108</v>
      </c>
      <c r="J22" s="68">
        <v>11150</v>
      </c>
      <c r="K22" s="69">
        <v>14015</v>
      </c>
      <c r="L22" s="68">
        <v>10676</v>
      </c>
      <c r="M22" s="68">
        <v>11626</v>
      </c>
      <c r="N22" s="68">
        <v>11636</v>
      </c>
      <c r="O22" s="68">
        <v>11303</v>
      </c>
      <c r="P22" s="69">
        <v>14616</v>
      </c>
      <c r="Q22" s="68">
        <v>10747</v>
      </c>
      <c r="R22" s="68">
        <v>10394</v>
      </c>
      <c r="S22" s="68">
        <v>10673</v>
      </c>
      <c r="T22" s="68">
        <v>10330</v>
      </c>
      <c r="U22" s="69">
        <v>13580</v>
      </c>
    </row>
    <row r="23" spans="1:22" x14ac:dyDescent="0.4">
      <c r="A23" s="72" t="s">
        <v>89</v>
      </c>
      <c r="B23" s="68">
        <v>1439</v>
      </c>
      <c r="C23" s="68">
        <v>1528</v>
      </c>
      <c r="D23" s="68">
        <v>1566</v>
      </c>
      <c r="E23" s="68">
        <v>1620</v>
      </c>
      <c r="F23" s="69">
        <v>2011</v>
      </c>
      <c r="G23" s="68">
        <v>1637</v>
      </c>
      <c r="H23" s="68">
        <v>1680</v>
      </c>
      <c r="I23" s="68">
        <v>1740</v>
      </c>
      <c r="J23" s="68">
        <v>1856</v>
      </c>
      <c r="K23" s="69">
        <v>2302</v>
      </c>
      <c r="L23" s="68">
        <v>1871</v>
      </c>
      <c r="M23" s="68">
        <v>2048</v>
      </c>
      <c r="N23" s="68">
        <v>2106</v>
      </c>
      <c r="O23" s="68">
        <v>2196</v>
      </c>
      <c r="P23" s="69">
        <v>2809</v>
      </c>
      <c r="Q23" s="68">
        <v>2269</v>
      </c>
      <c r="R23" s="68">
        <v>2287</v>
      </c>
      <c r="S23" s="68">
        <v>2372</v>
      </c>
      <c r="T23" s="68">
        <v>2392</v>
      </c>
      <c r="U23" s="69">
        <v>3038</v>
      </c>
    </row>
    <row r="24" spans="1:22" x14ac:dyDescent="0.4">
      <c r="A24" s="80" t="s">
        <v>90</v>
      </c>
      <c r="B24" s="93">
        <v>0</v>
      </c>
      <c r="C24" s="93">
        <v>0</v>
      </c>
      <c r="D24" s="93">
        <v>0</v>
      </c>
      <c r="E24" s="93">
        <v>0</v>
      </c>
      <c r="F24" s="88">
        <v>0</v>
      </c>
      <c r="G24" s="93" t="str">
        <f>IFERROR(VLOOKUP(CONCATENATE(G$5,#REF!,"A"),DataA,3,FALSE),"-  ")</f>
        <v>-  </v>
      </c>
      <c r="H24" s="93" t="str">
        <f>IFERROR(VLOOKUP(CONCATENATE(H$5,#REF!,"A"),DataA,3,FALSE),"-  ")</f>
        <v>-  </v>
      </c>
      <c r="I24" s="93" t="str">
        <f>IFERROR(VLOOKUP(CONCATENATE(I$5,#REF!,"A"),DataA,3,FALSE),"-  ")</f>
        <v>-  </v>
      </c>
      <c r="J24" s="93" t="str">
        <f>IFERROR(VLOOKUP(CONCATENATE(J$5,#REF!,"A"),DataA,3,FALSE),"-  ")</f>
        <v>-  </v>
      </c>
      <c r="K24" s="88" t="str">
        <f>IFERROR(VLOOKUP(CONCATENATE(K$5,#REF!,"A"),DataA,3,FALSE),"-  ")</f>
        <v>-  </v>
      </c>
      <c r="L24" s="93">
        <v>0</v>
      </c>
      <c r="M24" s="93">
        <v>0</v>
      </c>
      <c r="N24" s="93">
        <v>0</v>
      </c>
      <c r="O24" s="93">
        <v>0</v>
      </c>
      <c r="P24" s="88">
        <v>0</v>
      </c>
      <c r="Q24" s="93">
        <v>0</v>
      </c>
      <c r="R24" s="93">
        <v>0</v>
      </c>
      <c r="S24" s="93">
        <v>0</v>
      </c>
      <c r="T24" s="93">
        <v>0</v>
      </c>
      <c r="U24" s="88">
        <v>0</v>
      </c>
    </row>
    <row r="25" spans="1:22" x14ac:dyDescent="0.4">
      <c r="A25" s="78"/>
      <c r="B25" s="79"/>
      <c r="C25" s="40"/>
      <c r="D25" s="40"/>
      <c r="E25" s="40"/>
      <c r="F25" s="40"/>
      <c r="G25" s="40"/>
      <c r="H25" s="62"/>
      <c r="I25" s="62"/>
      <c r="J25" s="62"/>
      <c r="K25" s="62"/>
      <c r="L25" s="62"/>
      <c r="M25" s="62"/>
      <c r="N25" s="62"/>
      <c r="O25" s="62"/>
      <c r="P25" s="62"/>
      <c r="Q25" s="62"/>
      <c r="R25" s="62"/>
      <c r="S25" s="62"/>
      <c r="T25" s="62"/>
      <c r="U25" s="62"/>
      <c r="V25" s="62"/>
    </row>
    <row r="26" spans="1:22" ht="12.75" customHeight="1" x14ac:dyDescent="0.4">
      <c r="A26" s="78"/>
      <c r="B26" s="79"/>
      <c r="C26" s="44"/>
      <c r="D26" s="76"/>
      <c r="E26" s="76"/>
      <c r="F26" s="76"/>
      <c r="G26" s="76"/>
      <c r="H26" s="44"/>
      <c r="I26" s="77"/>
      <c r="J26" s="77"/>
      <c r="K26" s="77"/>
      <c r="L26" s="77"/>
      <c r="M26" s="77"/>
      <c r="N26" s="77"/>
      <c r="O26" s="77"/>
      <c r="P26" s="77"/>
      <c r="Q26" s="77"/>
      <c r="R26" s="77"/>
      <c r="S26" s="77"/>
      <c r="T26" s="77"/>
      <c r="U26" s="77"/>
      <c r="V26" s="77"/>
    </row>
    <row r="27" spans="1:22" ht="15" x14ac:dyDescent="0.45">
      <c r="A27" s="84" t="s">
        <v>75</v>
      </c>
      <c r="B27" s="63" t="s">
        <v>110</v>
      </c>
      <c r="C27" s="63" t="s">
        <v>111</v>
      </c>
      <c r="D27" s="63" t="s">
        <v>112</v>
      </c>
      <c r="E27" s="63" t="s">
        <v>113</v>
      </c>
      <c r="F27" s="63" t="s">
        <v>114</v>
      </c>
      <c r="G27" s="64" t="s">
        <v>115</v>
      </c>
      <c r="H27" s="64" t="s">
        <v>116</v>
      </c>
      <c r="I27" s="64" t="s">
        <v>117</v>
      </c>
      <c r="J27" s="64" t="s">
        <v>118</v>
      </c>
      <c r="K27" s="63" t="s">
        <v>145</v>
      </c>
      <c r="L27" s="64" t="s">
        <v>120</v>
      </c>
      <c r="M27" s="64" t="s">
        <v>121</v>
      </c>
      <c r="N27" s="64" t="s">
        <v>122</v>
      </c>
      <c r="O27" s="64" t="s">
        <v>123</v>
      </c>
      <c r="P27" s="63" t="s">
        <v>146</v>
      </c>
      <c r="Q27" s="64" t="s">
        <v>125</v>
      </c>
      <c r="R27" s="64" t="s">
        <v>126</v>
      </c>
      <c r="S27" s="64" t="s">
        <v>127</v>
      </c>
      <c r="T27" s="64" t="s">
        <v>128</v>
      </c>
      <c r="U27" s="63" t="s">
        <v>147</v>
      </c>
    </row>
    <row r="28" spans="1:22" ht="15" customHeight="1" x14ac:dyDescent="0.4">
      <c r="A28" s="65" t="s">
        <v>3</v>
      </c>
      <c r="B28" s="66">
        <v>69634</v>
      </c>
      <c r="C28" s="66">
        <v>71674</v>
      </c>
      <c r="D28" s="66">
        <v>72090</v>
      </c>
      <c r="E28" s="66">
        <v>72143</v>
      </c>
      <c r="F28" s="66">
        <v>114498</v>
      </c>
      <c r="G28" s="66">
        <v>71623</v>
      </c>
      <c r="H28" s="66">
        <v>73013</v>
      </c>
      <c r="I28" s="66">
        <v>74180</v>
      </c>
      <c r="J28" s="66">
        <v>75781</v>
      </c>
      <c r="K28" s="66">
        <v>120245</v>
      </c>
      <c r="L28" s="66">
        <v>74781</v>
      </c>
      <c r="M28" s="66">
        <v>79323</v>
      </c>
      <c r="N28" s="66">
        <v>80487</v>
      </c>
      <c r="O28" s="66">
        <v>79834</v>
      </c>
      <c r="P28" s="66">
        <v>130232</v>
      </c>
      <c r="Q28" s="66">
        <v>75470</v>
      </c>
      <c r="R28" s="66">
        <v>71265</v>
      </c>
      <c r="S28" s="66">
        <v>83700</v>
      </c>
      <c r="T28" s="66">
        <v>83795</v>
      </c>
      <c r="U28" s="66">
        <v>135185</v>
      </c>
    </row>
    <row r="29" spans="1:22" x14ac:dyDescent="0.4">
      <c r="A29" s="67" t="s">
        <v>4</v>
      </c>
      <c r="B29" s="68">
        <v>2365</v>
      </c>
      <c r="C29" s="68">
        <v>2388</v>
      </c>
      <c r="D29" s="68">
        <v>2389</v>
      </c>
      <c r="E29" s="68">
        <v>2405</v>
      </c>
      <c r="F29" s="69">
        <v>3387</v>
      </c>
      <c r="G29" s="68">
        <v>2375</v>
      </c>
      <c r="H29" s="68">
        <v>2400</v>
      </c>
      <c r="I29" s="68">
        <v>2438</v>
      </c>
      <c r="J29" s="68">
        <v>2412</v>
      </c>
      <c r="K29" s="69">
        <v>3414</v>
      </c>
      <c r="L29" s="68">
        <v>2481</v>
      </c>
      <c r="M29" s="68">
        <v>2484</v>
      </c>
      <c r="N29" s="68">
        <v>2442</v>
      </c>
      <c r="O29" s="68">
        <v>2499</v>
      </c>
      <c r="P29" s="69">
        <v>3579</v>
      </c>
      <c r="Q29" s="68">
        <v>2399</v>
      </c>
      <c r="R29" s="68">
        <v>2258</v>
      </c>
      <c r="S29" s="68">
        <v>2499</v>
      </c>
      <c r="T29" s="68">
        <v>2458</v>
      </c>
      <c r="U29" s="69">
        <v>3595</v>
      </c>
    </row>
    <row r="30" spans="1:22" x14ac:dyDescent="0.4">
      <c r="A30" s="70" t="s">
        <v>5</v>
      </c>
      <c r="B30" s="68">
        <v>8857</v>
      </c>
      <c r="C30" s="68">
        <v>9097</v>
      </c>
      <c r="D30" s="68">
        <v>9286</v>
      </c>
      <c r="E30" s="68">
        <v>9531</v>
      </c>
      <c r="F30" s="69">
        <v>13901</v>
      </c>
      <c r="G30" s="68">
        <v>9632</v>
      </c>
      <c r="H30" s="68">
        <v>9727</v>
      </c>
      <c r="I30" s="68">
        <v>10177</v>
      </c>
      <c r="J30" s="68">
        <v>10369</v>
      </c>
      <c r="K30" s="69">
        <v>15595</v>
      </c>
      <c r="L30" s="68">
        <v>10106</v>
      </c>
      <c r="M30" s="68">
        <v>10954</v>
      </c>
      <c r="N30" s="68">
        <v>11043</v>
      </c>
      <c r="O30" s="68">
        <v>11046</v>
      </c>
      <c r="P30" s="69">
        <v>16927</v>
      </c>
      <c r="Q30" s="68">
        <v>10142</v>
      </c>
      <c r="R30" s="68">
        <v>9983</v>
      </c>
      <c r="S30" s="68">
        <v>11521</v>
      </c>
      <c r="T30" s="68">
        <v>11462</v>
      </c>
      <c r="U30" s="69">
        <v>17378</v>
      </c>
    </row>
    <row r="31" spans="1:22" x14ac:dyDescent="0.4">
      <c r="A31" s="70" t="s">
        <v>81</v>
      </c>
      <c r="B31" s="68">
        <v>6105</v>
      </c>
      <c r="C31" s="68">
        <v>6165</v>
      </c>
      <c r="D31" s="68">
        <v>6224</v>
      </c>
      <c r="E31" s="68">
        <v>6078</v>
      </c>
      <c r="F31" s="69">
        <v>8902</v>
      </c>
      <c r="G31" s="68">
        <v>6133</v>
      </c>
      <c r="H31" s="68">
        <v>6204</v>
      </c>
      <c r="I31" s="68">
        <v>6285</v>
      </c>
      <c r="J31" s="68">
        <v>6303</v>
      </c>
      <c r="K31" s="69">
        <v>9114</v>
      </c>
      <c r="L31" s="68">
        <v>6345</v>
      </c>
      <c r="M31" s="68">
        <v>6546</v>
      </c>
      <c r="N31" s="68">
        <v>6634</v>
      </c>
      <c r="O31" s="68">
        <v>6464</v>
      </c>
      <c r="P31" s="69">
        <v>9648</v>
      </c>
      <c r="Q31" s="68">
        <v>6269</v>
      </c>
      <c r="R31" s="68">
        <v>5900</v>
      </c>
      <c r="S31" s="68">
        <v>6644</v>
      </c>
      <c r="T31" s="68">
        <v>6626</v>
      </c>
      <c r="U31" s="69">
        <v>9857</v>
      </c>
    </row>
    <row r="32" spans="1:22" ht="8.1" customHeight="1" x14ac:dyDescent="0.4">
      <c r="A32" s="71"/>
      <c r="B32" s="68"/>
      <c r="C32" s="68"/>
      <c r="D32" s="68"/>
      <c r="E32" s="68"/>
      <c r="F32" s="69"/>
      <c r="G32" s="68"/>
      <c r="H32" s="68"/>
      <c r="I32" s="68"/>
      <c r="J32" s="68"/>
      <c r="K32" s="69"/>
      <c r="L32" s="68"/>
      <c r="M32" s="68"/>
      <c r="N32" s="68"/>
      <c r="O32" s="68"/>
      <c r="P32" s="69"/>
      <c r="Q32" s="68"/>
      <c r="R32" s="68"/>
      <c r="S32" s="68"/>
      <c r="T32" s="68"/>
      <c r="U32" s="69"/>
    </row>
    <row r="33" spans="1:22" x14ac:dyDescent="0.4">
      <c r="A33" s="70" t="s">
        <v>7</v>
      </c>
      <c r="B33" s="68">
        <v>6194</v>
      </c>
      <c r="C33" s="68">
        <v>6320</v>
      </c>
      <c r="D33" s="68">
        <v>6266</v>
      </c>
      <c r="E33" s="68">
        <v>6233</v>
      </c>
      <c r="F33" s="69">
        <v>8986</v>
      </c>
      <c r="G33" s="68">
        <v>6247</v>
      </c>
      <c r="H33" s="68">
        <v>6287</v>
      </c>
      <c r="I33" s="68">
        <v>6418</v>
      </c>
      <c r="J33" s="68">
        <v>6408</v>
      </c>
      <c r="K33" s="69">
        <v>9329</v>
      </c>
      <c r="L33" s="68">
        <v>6265</v>
      </c>
      <c r="M33" s="68">
        <v>6475</v>
      </c>
      <c r="N33" s="68">
        <v>6497</v>
      </c>
      <c r="O33" s="68">
        <v>6365</v>
      </c>
      <c r="P33" s="69">
        <v>9471</v>
      </c>
      <c r="Q33" s="68">
        <v>6113</v>
      </c>
      <c r="R33" s="68">
        <v>5816</v>
      </c>
      <c r="S33" s="68">
        <v>6464</v>
      </c>
      <c r="T33" s="68">
        <v>6497</v>
      </c>
      <c r="U33" s="69">
        <v>9525</v>
      </c>
    </row>
    <row r="34" spans="1:22" x14ac:dyDescent="0.4">
      <c r="A34" s="70" t="s">
        <v>8</v>
      </c>
      <c r="B34" s="68">
        <v>7699</v>
      </c>
      <c r="C34" s="68">
        <v>7737</v>
      </c>
      <c r="D34" s="68">
        <v>7741</v>
      </c>
      <c r="E34" s="68">
        <v>7632</v>
      </c>
      <c r="F34" s="69">
        <v>11222</v>
      </c>
      <c r="G34" s="68">
        <v>7682</v>
      </c>
      <c r="H34" s="68">
        <v>7707</v>
      </c>
      <c r="I34" s="68">
        <v>7776</v>
      </c>
      <c r="J34" s="68">
        <v>7839</v>
      </c>
      <c r="K34" s="69">
        <v>11418</v>
      </c>
      <c r="L34" s="68">
        <v>7793</v>
      </c>
      <c r="M34" s="68">
        <v>8010</v>
      </c>
      <c r="N34" s="68">
        <v>8061</v>
      </c>
      <c r="O34" s="68">
        <v>7883</v>
      </c>
      <c r="P34" s="69">
        <v>11835</v>
      </c>
      <c r="Q34" s="68">
        <v>7866</v>
      </c>
      <c r="R34" s="68">
        <v>7355</v>
      </c>
      <c r="S34" s="68">
        <v>8402</v>
      </c>
      <c r="T34" s="68">
        <v>8367</v>
      </c>
      <c r="U34" s="69">
        <v>12505</v>
      </c>
    </row>
    <row r="35" spans="1:22" ht="8.1" customHeight="1" x14ac:dyDescent="0.4">
      <c r="A35" s="71"/>
      <c r="B35" s="68"/>
      <c r="C35" s="68"/>
      <c r="D35" s="68"/>
      <c r="E35" s="68"/>
      <c r="F35" s="40"/>
      <c r="G35" s="68"/>
      <c r="H35" s="68"/>
      <c r="I35" s="68"/>
      <c r="J35" s="68"/>
      <c r="K35" s="40"/>
      <c r="L35" s="68"/>
      <c r="M35" s="68"/>
      <c r="N35" s="68"/>
      <c r="O35" s="68"/>
      <c r="P35" s="40"/>
      <c r="Q35" s="68"/>
      <c r="R35" s="68"/>
      <c r="S35" s="68"/>
      <c r="T35" s="68"/>
      <c r="U35" s="40"/>
    </row>
    <row r="36" spans="1:22" x14ac:dyDescent="0.4">
      <c r="A36" s="67" t="s">
        <v>16</v>
      </c>
      <c r="B36" s="68">
        <v>8435</v>
      </c>
      <c r="C36" s="68">
        <v>8590</v>
      </c>
      <c r="D36" s="68">
        <v>8622</v>
      </c>
      <c r="E36" s="68">
        <v>8554</v>
      </c>
      <c r="F36" s="69">
        <v>12629</v>
      </c>
      <c r="G36" s="68">
        <v>8456</v>
      </c>
      <c r="H36" s="68">
        <v>8492</v>
      </c>
      <c r="I36" s="68">
        <v>8510</v>
      </c>
      <c r="J36" s="68">
        <v>8699</v>
      </c>
      <c r="K36" s="69">
        <v>12731</v>
      </c>
      <c r="L36" s="68">
        <v>8657</v>
      </c>
      <c r="M36" s="68">
        <v>8928</v>
      </c>
      <c r="N36" s="68">
        <v>8946</v>
      </c>
      <c r="O36" s="68">
        <v>8745</v>
      </c>
      <c r="P36" s="69">
        <v>13306</v>
      </c>
      <c r="Q36" s="68">
        <v>8451</v>
      </c>
      <c r="R36" s="68">
        <v>8036</v>
      </c>
      <c r="S36" s="68">
        <v>8988</v>
      </c>
      <c r="T36" s="68">
        <v>8964</v>
      </c>
      <c r="U36" s="69">
        <v>13428</v>
      </c>
    </row>
    <row r="37" spans="1:22" x14ac:dyDescent="0.4">
      <c r="A37" s="70" t="s">
        <v>9</v>
      </c>
      <c r="B37" s="68">
        <v>15023</v>
      </c>
      <c r="C37" s="68">
        <v>15698</v>
      </c>
      <c r="D37" s="68">
        <v>15620</v>
      </c>
      <c r="E37" s="68">
        <v>15800</v>
      </c>
      <c r="F37" s="69">
        <v>25909</v>
      </c>
      <c r="G37" s="68">
        <v>15500</v>
      </c>
      <c r="H37" s="68">
        <v>15920</v>
      </c>
      <c r="I37" s="68">
        <v>16151</v>
      </c>
      <c r="J37" s="68">
        <v>16826</v>
      </c>
      <c r="K37" s="69">
        <v>27332</v>
      </c>
      <c r="L37" s="68">
        <v>16605</v>
      </c>
      <c r="M37" s="68">
        <v>17855</v>
      </c>
      <c r="N37" s="68">
        <v>18297</v>
      </c>
      <c r="O37" s="68">
        <v>18576</v>
      </c>
      <c r="P37" s="69">
        <v>31034</v>
      </c>
      <c r="Q37" s="68">
        <v>17271</v>
      </c>
      <c r="R37" s="68">
        <v>15549</v>
      </c>
      <c r="S37" s="68">
        <v>19375</v>
      </c>
      <c r="T37" s="68">
        <v>19741</v>
      </c>
      <c r="U37" s="69">
        <v>33008</v>
      </c>
    </row>
    <row r="38" spans="1:22" x14ac:dyDescent="0.4">
      <c r="A38" s="70" t="s">
        <v>10</v>
      </c>
      <c r="B38" s="68">
        <v>12806</v>
      </c>
      <c r="C38" s="68">
        <v>13103</v>
      </c>
      <c r="D38" s="68">
        <v>13021</v>
      </c>
      <c r="E38" s="68">
        <v>12932</v>
      </c>
      <c r="F38" s="69">
        <v>19563</v>
      </c>
      <c r="G38" s="68">
        <v>12939</v>
      </c>
      <c r="H38" s="68">
        <v>13206</v>
      </c>
      <c r="I38" s="68">
        <v>13351</v>
      </c>
      <c r="J38" s="68">
        <v>13466</v>
      </c>
      <c r="K38" s="69">
        <v>20282</v>
      </c>
      <c r="L38" s="68">
        <v>13376</v>
      </c>
      <c r="M38" s="68">
        <v>14023</v>
      </c>
      <c r="N38" s="68">
        <v>13995</v>
      </c>
      <c r="O38" s="68">
        <v>13800</v>
      </c>
      <c r="P38" s="69">
        <v>21488</v>
      </c>
      <c r="Q38" s="68">
        <v>13316</v>
      </c>
      <c r="R38" s="68">
        <v>12580</v>
      </c>
      <c r="S38" s="68">
        <v>14289</v>
      </c>
      <c r="T38" s="68">
        <v>14181</v>
      </c>
      <c r="U38" s="69">
        <v>21828</v>
      </c>
    </row>
    <row r="39" spans="1:22" x14ac:dyDescent="0.4">
      <c r="A39" s="70" t="s">
        <v>11</v>
      </c>
      <c r="B39" s="68">
        <v>6125</v>
      </c>
      <c r="C39" s="68">
        <v>6363</v>
      </c>
      <c r="D39" s="68">
        <v>6332</v>
      </c>
      <c r="E39" s="68">
        <v>6170</v>
      </c>
      <c r="F39" s="69">
        <v>9485</v>
      </c>
      <c r="G39" s="68">
        <v>6212</v>
      </c>
      <c r="H39" s="68">
        <v>6311</v>
      </c>
      <c r="I39" s="68">
        <v>6385</v>
      </c>
      <c r="J39" s="68">
        <v>6393</v>
      </c>
      <c r="K39" s="69">
        <v>9636</v>
      </c>
      <c r="L39" s="68">
        <v>6346</v>
      </c>
      <c r="M39" s="68">
        <v>6591</v>
      </c>
      <c r="N39" s="68">
        <v>6599</v>
      </c>
      <c r="O39" s="68">
        <v>6474</v>
      </c>
      <c r="P39" s="69">
        <v>10053</v>
      </c>
      <c r="Q39" s="68">
        <v>6220</v>
      </c>
      <c r="R39" s="68">
        <v>5845</v>
      </c>
      <c r="S39" s="68">
        <v>6606</v>
      </c>
      <c r="T39" s="68">
        <v>6615</v>
      </c>
      <c r="U39" s="69">
        <v>10078</v>
      </c>
    </row>
    <row r="40" spans="1:22" ht="8.1" customHeight="1" x14ac:dyDescent="0.4">
      <c r="A40" s="71"/>
      <c r="B40" s="68"/>
      <c r="C40" s="68"/>
      <c r="D40" s="68"/>
      <c r="E40" s="68"/>
      <c r="F40" s="40"/>
      <c r="G40" s="68"/>
      <c r="H40" s="68"/>
      <c r="I40" s="68"/>
      <c r="J40" s="68"/>
      <c r="K40" s="40"/>
      <c r="L40" s="68"/>
      <c r="M40" s="68"/>
      <c r="N40" s="68"/>
      <c r="O40" s="68"/>
      <c r="P40" s="40"/>
      <c r="Q40" s="68"/>
      <c r="R40" s="68"/>
      <c r="S40" s="68"/>
      <c r="T40" s="68"/>
      <c r="U40" s="40"/>
    </row>
    <row r="41" spans="1:22" x14ac:dyDescent="0.4">
      <c r="A41" s="72" t="s">
        <v>12</v>
      </c>
      <c r="B41" s="73">
        <v>60409</v>
      </c>
      <c r="C41" s="73">
        <v>62224</v>
      </c>
      <c r="D41" s="73">
        <v>62417</v>
      </c>
      <c r="E41" s="73">
        <v>62441</v>
      </c>
      <c r="F41" s="69">
        <v>97724</v>
      </c>
      <c r="G41" s="73">
        <v>61990</v>
      </c>
      <c r="H41" s="73">
        <v>62999</v>
      </c>
      <c r="I41" s="73">
        <v>64255</v>
      </c>
      <c r="J41" s="73">
        <v>65656</v>
      </c>
      <c r="K41" s="69">
        <v>102273</v>
      </c>
      <c r="L41" s="73">
        <v>64596</v>
      </c>
      <c r="M41" s="73">
        <v>68317</v>
      </c>
      <c r="N41" s="73">
        <v>69103</v>
      </c>
      <c r="O41" s="73">
        <v>68612</v>
      </c>
      <c r="P41" s="69">
        <v>110471</v>
      </c>
      <c r="Q41" s="73">
        <v>64886</v>
      </c>
      <c r="R41" s="73">
        <v>61037</v>
      </c>
      <c r="S41" s="73">
        <v>72269</v>
      </c>
      <c r="T41" s="73">
        <v>72432</v>
      </c>
      <c r="U41" s="69">
        <v>114783</v>
      </c>
    </row>
    <row r="42" spans="1:22" x14ac:dyDescent="0.4">
      <c r="A42" s="72" t="s">
        <v>13</v>
      </c>
      <c r="B42" s="68">
        <v>2717</v>
      </c>
      <c r="C42" s="68">
        <v>2756</v>
      </c>
      <c r="D42" s="68">
        <v>2774</v>
      </c>
      <c r="E42" s="68">
        <v>2787</v>
      </c>
      <c r="F42" s="69">
        <v>4075</v>
      </c>
      <c r="G42" s="68">
        <v>2882</v>
      </c>
      <c r="H42" s="68">
        <v>3025</v>
      </c>
      <c r="I42" s="68">
        <v>3087</v>
      </c>
      <c r="J42" s="68">
        <v>3116</v>
      </c>
      <c r="K42" s="69">
        <v>4716</v>
      </c>
      <c r="L42" s="68">
        <v>3054</v>
      </c>
      <c r="M42" s="68">
        <v>3390</v>
      </c>
      <c r="N42" s="68">
        <v>3380</v>
      </c>
      <c r="O42" s="68">
        <v>3364</v>
      </c>
      <c r="P42" s="69">
        <v>5149</v>
      </c>
      <c r="Q42" s="68">
        <v>3090</v>
      </c>
      <c r="R42" s="68">
        <v>3021</v>
      </c>
      <c r="S42" s="68">
        <v>3527</v>
      </c>
      <c r="T42" s="68">
        <v>3589</v>
      </c>
      <c r="U42" s="69">
        <v>5404</v>
      </c>
    </row>
    <row r="43" spans="1:22" x14ac:dyDescent="0.4">
      <c r="A43" s="72" t="s">
        <v>14</v>
      </c>
      <c r="B43" s="68">
        <v>4491</v>
      </c>
      <c r="C43" s="68">
        <v>4607</v>
      </c>
      <c r="D43" s="68">
        <v>4598</v>
      </c>
      <c r="E43" s="68">
        <v>4513</v>
      </c>
      <c r="F43" s="69">
        <v>6860</v>
      </c>
      <c r="G43" s="68">
        <v>4437</v>
      </c>
      <c r="H43" s="68">
        <v>4621</v>
      </c>
      <c r="I43" s="68">
        <v>4666</v>
      </c>
      <c r="J43" s="68">
        <v>4657</v>
      </c>
      <c r="K43" s="69">
        <v>6916</v>
      </c>
      <c r="L43" s="68">
        <v>4610</v>
      </c>
      <c r="M43" s="68">
        <v>4881</v>
      </c>
      <c r="N43" s="68">
        <v>4827</v>
      </c>
      <c r="O43" s="68">
        <v>4779</v>
      </c>
      <c r="P43" s="69">
        <v>7256</v>
      </c>
      <c r="Q43" s="68">
        <v>4574</v>
      </c>
      <c r="R43" s="68">
        <v>4261</v>
      </c>
      <c r="S43" s="68">
        <v>4710</v>
      </c>
      <c r="T43" s="68">
        <v>4759</v>
      </c>
      <c r="U43" s="69">
        <v>7285</v>
      </c>
    </row>
    <row r="44" spans="1:22" x14ac:dyDescent="0.4">
      <c r="A44" s="72" t="s">
        <v>15</v>
      </c>
      <c r="B44" s="68">
        <v>1815</v>
      </c>
      <c r="C44" s="68">
        <v>1840</v>
      </c>
      <c r="D44" s="68">
        <v>1872</v>
      </c>
      <c r="E44" s="68">
        <v>1865</v>
      </c>
      <c r="F44" s="69">
        <v>2791</v>
      </c>
      <c r="G44" s="68">
        <v>1814</v>
      </c>
      <c r="H44" s="68">
        <v>1831</v>
      </c>
      <c r="I44" s="68">
        <v>1892</v>
      </c>
      <c r="J44" s="68">
        <v>1863</v>
      </c>
      <c r="K44" s="69">
        <v>2832</v>
      </c>
      <c r="L44" s="68">
        <v>1942</v>
      </c>
      <c r="M44" s="68">
        <v>1959</v>
      </c>
      <c r="N44" s="68">
        <v>1944</v>
      </c>
      <c r="O44" s="68">
        <v>1930</v>
      </c>
      <c r="P44" s="69">
        <v>3018</v>
      </c>
      <c r="Q44" s="68">
        <v>1856</v>
      </c>
      <c r="R44" s="68">
        <v>1765</v>
      </c>
      <c r="S44" s="68">
        <v>2006</v>
      </c>
      <c r="T44" s="68">
        <v>2061</v>
      </c>
      <c r="U44" s="69">
        <v>3139</v>
      </c>
    </row>
    <row r="45" spans="1:22" x14ac:dyDescent="0.4">
      <c r="A45" s="72" t="s">
        <v>89</v>
      </c>
      <c r="B45" s="68">
        <v>3882</v>
      </c>
      <c r="C45" s="68">
        <v>3934</v>
      </c>
      <c r="D45" s="68">
        <v>4086</v>
      </c>
      <c r="E45" s="68">
        <v>4104</v>
      </c>
      <c r="F45" s="69">
        <v>7544</v>
      </c>
      <c r="G45" s="68">
        <v>4168</v>
      </c>
      <c r="H45" s="68">
        <v>4220</v>
      </c>
      <c r="I45" s="68">
        <v>3919</v>
      </c>
      <c r="J45" s="68">
        <v>4102</v>
      </c>
      <c r="K45" s="69">
        <v>8032</v>
      </c>
      <c r="L45" s="68">
        <v>4211</v>
      </c>
      <c r="M45" s="68">
        <v>4475</v>
      </c>
      <c r="N45" s="68">
        <v>4913</v>
      </c>
      <c r="O45" s="68">
        <v>4790</v>
      </c>
      <c r="P45" s="69">
        <v>8899</v>
      </c>
      <c r="Q45" s="68">
        <v>4647</v>
      </c>
      <c r="R45" s="68">
        <v>4583</v>
      </c>
      <c r="S45" s="68">
        <v>4602</v>
      </c>
      <c r="T45" s="68">
        <v>4394</v>
      </c>
      <c r="U45" s="69">
        <v>9000</v>
      </c>
    </row>
    <row r="46" spans="1:22" x14ac:dyDescent="0.4">
      <c r="A46" s="80" t="s">
        <v>90</v>
      </c>
      <c r="B46" s="93">
        <v>0</v>
      </c>
      <c r="C46" s="93">
        <v>0</v>
      </c>
      <c r="D46" s="93">
        <v>0</v>
      </c>
      <c r="E46" s="93">
        <v>0</v>
      </c>
      <c r="F46" s="88">
        <v>0</v>
      </c>
      <c r="G46" s="93" t="str">
        <f>IFERROR(VLOOKUP(CONCATENATE(G$5,#REF!,"I"),DataA,3,FALSE),"-  ")</f>
        <v>-  </v>
      </c>
      <c r="H46" s="93" t="str">
        <f>IFERROR(VLOOKUP(CONCATENATE(H$5,#REF!,"I"),DataA,3,FALSE),"-  ")</f>
        <v>-  </v>
      </c>
      <c r="I46" s="93" t="str">
        <f>IFERROR(VLOOKUP(CONCATENATE(I$5,#REF!,"I"),DataA,3,FALSE),"-  ")</f>
        <v>-  </v>
      </c>
      <c r="J46" s="93" t="str">
        <f>IFERROR(VLOOKUP(CONCATENATE(J$5,#REF!,"I"),DataA,3,FALSE),"-  ")</f>
        <v>-  </v>
      </c>
      <c r="K46" s="88" t="str">
        <f>IFERROR(VLOOKUP(CONCATENATE(K$5,#REF!,"I"),DataA,3,FALSE),"-  ")</f>
        <v>-  </v>
      </c>
      <c r="L46" s="93">
        <v>0</v>
      </c>
      <c r="M46" s="93">
        <v>0</v>
      </c>
      <c r="N46" s="93">
        <v>0</v>
      </c>
      <c r="O46" s="93">
        <v>0</v>
      </c>
      <c r="P46" s="88">
        <v>0</v>
      </c>
      <c r="Q46" s="93">
        <v>0</v>
      </c>
      <c r="R46" s="93">
        <v>0</v>
      </c>
      <c r="S46" s="93">
        <v>0</v>
      </c>
      <c r="T46" s="93">
        <v>0</v>
      </c>
      <c r="U46" s="88">
        <v>0</v>
      </c>
    </row>
    <row r="47" spans="1:22" x14ac:dyDescent="0.4">
      <c r="A47" s="80"/>
      <c r="B47" s="81"/>
      <c r="C47" s="40"/>
      <c r="D47" s="40"/>
      <c r="E47" s="40"/>
      <c r="F47" s="40"/>
      <c r="G47" s="40"/>
      <c r="H47" s="62"/>
      <c r="I47" s="62"/>
      <c r="J47" s="62"/>
      <c r="K47" s="62"/>
      <c r="L47" s="62"/>
      <c r="M47" s="62"/>
      <c r="N47" s="62"/>
      <c r="O47" s="62"/>
      <c r="P47" s="62"/>
      <c r="Q47" s="62"/>
      <c r="R47" s="62"/>
      <c r="S47" s="62"/>
      <c r="T47" s="62"/>
      <c r="U47" s="62"/>
      <c r="V47" s="62"/>
    </row>
    <row r="48" spans="1:22" ht="12.75" customHeight="1" x14ac:dyDescent="0.4">
      <c r="A48" s="62"/>
      <c r="B48" s="82"/>
      <c r="C48" s="44"/>
      <c r="D48" s="76"/>
      <c r="E48" s="76"/>
      <c r="F48" s="76"/>
      <c r="G48" s="76"/>
      <c r="H48" s="44"/>
      <c r="I48" s="77"/>
      <c r="J48" s="77"/>
      <c r="K48" s="77"/>
      <c r="L48" s="77"/>
      <c r="M48" s="77"/>
      <c r="N48" s="77"/>
      <c r="O48" s="77"/>
      <c r="P48" s="77"/>
      <c r="Q48" s="77"/>
      <c r="R48" s="77"/>
      <c r="S48" s="77"/>
      <c r="T48" s="77"/>
      <c r="U48" s="77"/>
      <c r="V48" s="77"/>
    </row>
    <row r="49" spans="1:21" ht="15" x14ac:dyDescent="0.45">
      <c r="A49" s="83" t="s">
        <v>20</v>
      </c>
      <c r="B49" s="63" t="s">
        <v>110</v>
      </c>
      <c r="C49" s="63" t="s">
        <v>111</v>
      </c>
      <c r="D49" s="63" t="s">
        <v>112</v>
      </c>
      <c r="E49" s="63" t="s">
        <v>113</v>
      </c>
      <c r="F49" s="63" t="s">
        <v>114</v>
      </c>
      <c r="G49" s="64" t="s">
        <v>115</v>
      </c>
      <c r="H49" s="64" t="s">
        <v>116</v>
      </c>
      <c r="I49" s="64" t="s">
        <v>117</v>
      </c>
      <c r="J49" s="64" t="s">
        <v>118</v>
      </c>
      <c r="K49" s="63" t="s">
        <v>145</v>
      </c>
      <c r="L49" s="64" t="s">
        <v>120</v>
      </c>
      <c r="M49" s="64" t="s">
        <v>121</v>
      </c>
      <c r="N49" s="64" t="s">
        <v>122</v>
      </c>
      <c r="O49" s="64" t="s">
        <v>123</v>
      </c>
      <c r="P49" s="63" t="s">
        <v>146</v>
      </c>
      <c r="Q49" s="64" t="s">
        <v>125</v>
      </c>
      <c r="R49" s="64" t="s">
        <v>126</v>
      </c>
      <c r="S49" s="64" t="s">
        <v>127</v>
      </c>
      <c r="T49" s="64" t="s">
        <v>128</v>
      </c>
      <c r="U49" s="63" t="s">
        <v>147</v>
      </c>
    </row>
    <row r="50" spans="1:21" ht="15" customHeight="1" x14ac:dyDescent="0.4">
      <c r="A50" s="65" t="s">
        <v>3</v>
      </c>
      <c r="B50" s="66">
        <v>156922</v>
      </c>
      <c r="C50" s="66">
        <v>163702</v>
      </c>
      <c r="D50" s="66">
        <v>165727</v>
      </c>
      <c r="E50" s="66">
        <v>167467</v>
      </c>
      <c r="F50" s="66">
        <v>232537</v>
      </c>
      <c r="G50" s="66">
        <v>161707</v>
      </c>
      <c r="H50" s="66">
        <v>167709</v>
      </c>
      <c r="I50" s="66">
        <v>170380</v>
      </c>
      <c r="J50" s="66">
        <v>172892</v>
      </c>
      <c r="K50" s="66">
        <v>243308</v>
      </c>
      <c r="L50" s="66">
        <v>168534</v>
      </c>
      <c r="M50" s="66">
        <v>181418</v>
      </c>
      <c r="N50" s="66">
        <v>181718</v>
      </c>
      <c r="O50" s="66">
        <v>179130</v>
      </c>
      <c r="P50" s="66">
        <v>258400</v>
      </c>
      <c r="Q50" s="66">
        <v>169831</v>
      </c>
      <c r="R50" s="66">
        <v>164370</v>
      </c>
      <c r="S50" s="66">
        <v>175388</v>
      </c>
      <c r="T50" s="66">
        <v>172586</v>
      </c>
      <c r="U50" s="66">
        <v>252724</v>
      </c>
    </row>
    <row r="51" spans="1:21" x14ac:dyDescent="0.4">
      <c r="A51" s="67" t="s">
        <v>4</v>
      </c>
      <c r="B51" s="68">
        <v>4480</v>
      </c>
      <c r="C51" s="68">
        <v>4578</v>
      </c>
      <c r="D51" s="68">
        <v>4610</v>
      </c>
      <c r="E51" s="68">
        <v>4665</v>
      </c>
      <c r="F51" s="69">
        <v>5973</v>
      </c>
      <c r="G51" s="68">
        <v>4619</v>
      </c>
      <c r="H51" s="68">
        <v>4630</v>
      </c>
      <c r="I51" s="68">
        <v>4701</v>
      </c>
      <c r="J51" s="68">
        <v>4710</v>
      </c>
      <c r="K51" s="69">
        <v>6108</v>
      </c>
      <c r="L51" s="68">
        <v>4668</v>
      </c>
      <c r="M51" s="68">
        <v>4835</v>
      </c>
      <c r="N51" s="68">
        <v>4811</v>
      </c>
      <c r="O51" s="68">
        <v>4780</v>
      </c>
      <c r="P51" s="69">
        <v>6310</v>
      </c>
      <c r="Q51" s="68">
        <v>4534</v>
      </c>
      <c r="R51" s="68">
        <v>4437</v>
      </c>
      <c r="S51" s="68">
        <v>4603</v>
      </c>
      <c r="T51" s="68">
        <v>4517</v>
      </c>
      <c r="U51" s="69">
        <v>6053</v>
      </c>
    </row>
    <row r="52" spans="1:21" x14ac:dyDescent="0.4">
      <c r="A52" s="70" t="s">
        <v>5</v>
      </c>
      <c r="B52" s="68">
        <v>16833</v>
      </c>
      <c r="C52" s="68">
        <v>17412</v>
      </c>
      <c r="D52" s="68">
        <v>17762</v>
      </c>
      <c r="E52" s="68">
        <v>18085</v>
      </c>
      <c r="F52" s="69">
        <v>23986</v>
      </c>
      <c r="G52" s="68">
        <v>17723</v>
      </c>
      <c r="H52" s="68">
        <v>18145</v>
      </c>
      <c r="I52" s="68">
        <v>18668</v>
      </c>
      <c r="J52" s="68">
        <v>18920</v>
      </c>
      <c r="K52" s="69">
        <v>25848</v>
      </c>
      <c r="L52" s="68">
        <v>18477</v>
      </c>
      <c r="M52" s="68">
        <v>19878</v>
      </c>
      <c r="N52" s="68">
        <v>19836</v>
      </c>
      <c r="O52" s="68">
        <v>19559</v>
      </c>
      <c r="P52" s="69">
        <v>27596</v>
      </c>
      <c r="Q52" s="68">
        <v>18457</v>
      </c>
      <c r="R52" s="68">
        <v>18215</v>
      </c>
      <c r="S52" s="68">
        <v>19588</v>
      </c>
      <c r="T52" s="68">
        <v>19218</v>
      </c>
      <c r="U52" s="69">
        <v>27091</v>
      </c>
    </row>
    <row r="53" spans="1:21" x14ac:dyDescent="0.4">
      <c r="A53" s="70" t="s">
        <v>81</v>
      </c>
      <c r="B53" s="68">
        <v>12361</v>
      </c>
      <c r="C53" s="68">
        <v>12691</v>
      </c>
      <c r="D53" s="68">
        <v>12870</v>
      </c>
      <c r="E53" s="68">
        <v>12792</v>
      </c>
      <c r="F53" s="69">
        <v>16692</v>
      </c>
      <c r="G53" s="68">
        <v>12593</v>
      </c>
      <c r="H53" s="68">
        <v>12913</v>
      </c>
      <c r="I53" s="68">
        <v>13056</v>
      </c>
      <c r="J53" s="68">
        <v>13157</v>
      </c>
      <c r="K53" s="69">
        <v>17157</v>
      </c>
      <c r="L53" s="68">
        <v>12974</v>
      </c>
      <c r="M53" s="68">
        <v>13605</v>
      </c>
      <c r="N53" s="68">
        <v>13542</v>
      </c>
      <c r="O53" s="68">
        <v>13285</v>
      </c>
      <c r="P53" s="69">
        <v>17853</v>
      </c>
      <c r="Q53" s="68">
        <v>12745</v>
      </c>
      <c r="R53" s="68">
        <v>12328</v>
      </c>
      <c r="S53" s="68">
        <v>13013</v>
      </c>
      <c r="T53" s="68">
        <v>12790</v>
      </c>
      <c r="U53" s="69">
        <v>17336</v>
      </c>
    </row>
    <row r="54" spans="1:21" ht="8.1" customHeight="1" x14ac:dyDescent="0.4">
      <c r="A54" s="71"/>
      <c r="B54" s="68"/>
      <c r="C54" s="68"/>
      <c r="D54" s="68"/>
      <c r="E54" s="68"/>
      <c r="F54" s="69"/>
      <c r="G54" s="68"/>
      <c r="H54" s="68"/>
      <c r="I54" s="68"/>
      <c r="J54" s="68"/>
      <c r="K54" s="69"/>
      <c r="L54" s="68"/>
      <c r="M54" s="68"/>
      <c r="N54" s="68"/>
      <c r="O54" s="68"/>
      <c r="P54" s="69"/>
      <c r="Q54" s="68"/>
      <c r="R54" s="68"/>
      <c r="S54" s="68"/>
      <c r="T54" s="68"/>
      <c r="U54" s="69"/>
    </row>
    <row r="55" spans="1:21" x14ac:dyDescent="0.4">
      <c r="A55" s="70" t="s">
        <v>7</v>
      </c>
      <c r="B55" s="68">
        <v>12942</v>
      </c>
      <c r="C55" s="68">
        <v>13237</v>
      </c>
      <c r="D55" s="68">
        <v>13306</v>
      </c>
      <c r="E55" s="68">
        <v>13367</v>
      </c>
      <c r="F55" s="69">
        <v>17319</v>
      </c>
      <c r="G55" s="68">
        <v>13112</v>
      </c>
      <c r="H55" s="68">
        <v>13471</v>
      </c>
      <c r="I55" s="68">
        <v>13629</v>
      </c>
      <c r="J55" s="68">
        <v>13590</v>
      </c>
      <c r="K55" s="69">
        <v>17980</v>
      </c>
      <c r="L55" s="68">
        <v>13367</v>
      </c>
      <c r="M55" s="68">
        <v>14122</v>
      </c>
      <c r="N55" s="68">
        <v>13982</v>
      </c>
      <c r="O55" s="68">
        <v>13721</v>
      </c>
      <c r="P55" s="69">
        <v>18354</v>
      </c>
      <c r="Q55" s="68">
        <v>13188</v>
      </c>
      <c r="R55" s="68">
        <v>12821</v>
      </c>
      <c r="S55" s="68">
        <v>13344</v>
      </c>
      <c r="T55" s="68">
        <v>13071</v>
      </c>
      <c r="U55" s="69">
        <v>17665</v>
      </c>
    </row>
    <row r="56" spans="1:21" x14ac:dyDescent="0.4">
      <c r="A56" s="70" t="s">
        <v>8</v>
      </c>
      <c r="B56" s="68">
        <v>15089</v>
      </c>
      <c r="C56" s="68">
        <v>15474</v>
      </c>
      <c r="D56" s="68">
        <v>15587</v>
      </c>
      <c r="E56" s="68">
        <v>15638</v>
      </c>
      <c r="F56" s="69">
        <v>20485</v>
      </c>
      <c r="G56" s="68">
        <v>15296</v>
      </c>
      <c r="H56" s="68">
        <v>15610</v>
      </c>
      <c r="I56" s="68">
        <v>15685</v>
      </c>
      <c r="J56" s="68">
        <v>15777</v>
      </c>
      <c r="K56" s="69">
        <v>20856</v>
      </c>
      <c r="L56" s="68">
        <v>15435</v>
      </c>
      <c r="M56" s="68">
        <v>16212</v>
      </c>
      <c r="N56" s="68">
        <v>16163</v>
      </c>
      <c r="O56" s="68">
        <v>15805</v>
      </c>
      <c r="P56" s="69">
        <v>21378</v>
      </c>
      <c r="Q56" s="68">
        <v>15343</v>
      </c>
      <c r="R56" s="68">
        <v>14766</v>
      </c>
      <c r="S56" s="68">
        <v>15582</v>
      </c>
      <c r="T56" s="68">
        <v>15381</v>
      </c>
      <c r="U56" s="69">
        <v>21102</v>
      </c>
    </row>
    <row r="57" spans="1:21" ht="8.1" customHeight="1" x14ac:dyDescent="0.4">
      <c r="A57" s="71"/>
      <c r="B57" s="68"/>
      <c r="C57" s="68"/>
      <c r="D57" s="68"/>
      <c r="E57" s="68"/>
      <c r="F57" s="40"/>
      <c r="G57" s="68"/>
      <c r="H57" s="68"/>
      <c r="I57" s="68"/>
      <c r="J57" s="68"/>
      <c r="K57" s="40"/>
      <c r="L57" s="68"/>
      <c r="M57" s="68"/>
      <c r="N57" s="68"/>
      <c r="O57" s="68"/>
      <c r="P57" s="40"/>
      <c r="Q57" s="68"/>
      <c r="R57" s="68"/>
      <c r="S57" s="68"/>
      <c r="T57" s="68"/>
      <c r="U57" s="40"/>
    </row>
    <row r="58" spans="1:21" x14ac:dyDescent="0.4">
      <c r="A58" s="67" t="s">
        <v>16</v>
      </c>
      <c r="B58" s="68">
        <v>17649</v>
      </c>
      <c r="C58" s="68">
        <v>18230</v>
      </c>
      <c r="D58" s="68">
        <v>18376</v>
      </c>
      <c r="E58" s="68">
        <v>18431</v>
      </c>
      <c r="F58" s="69">
        <v>24546</v>
      </c>
      <c r="G58" s="68">
        <v>17943</v>
      </c>
      <c r="H58" s="68">
        <v>18441</v>
      </c>
      <c r="I58" s="68">
        <v>18488</v>
      </c>
      <c r="J58" s="68">
        <v>18632</v>
      </c>
      <c r="K58" s="69">
        <v>24951</v>
      </c>
      <c r="L58" s="68">
        <v>18318</v>
      </c>
      <c r="M58" s="68">
        <v>19256</v>
      </c>
      <c r="N58" s="68">
        <v>19190</v>
      </c>
      <c r="O58" s="68">
        <v>18767</v>
      </c>
      <c r="P58" s="69">
        <v>25780</v>
      </c>
      <c r="Q58" s="68">
        <v>17971</v>
      </c>
      <c r="R58" s="68">
        <v>17356</v>
      </c>
      <c r="S58" s="68">
        <v>18117</v>
      </c>
      <c r="T58" s="68">
        <v>17708</v>
      </c>
      <c r="U58" s="69">
        <v>24725</v>
      </c>
    </row>
    <row r="59" spans="1:21" x14ac:dyDescent="0.4">
      <c r="A59" s="70" t="s">
        <v>9</v>
      </c>
      <c r="B59" s="68">
        <v>29441</v>
      </c>
      <c r="C59" s="68">
        <v>31048</v>
      </c>
      <c r="D59" s="68">
        <v>31221</v>
      </c>
      <c r="E59" s="68">
        <v>31680</v>
      </c>
      <c r="F59" s="69">
        <v>46616</v>
      </c>
      <c r="G59" s="68">
        <v>30543</v>
      </c>
      <c r="H59" s="68">
        <v>32006</v>
      </c>
      <c r="I59" s="68">
        <v>32601</v>
      </c>
      <c r="J59" s="68">
        <v>33202</v>
      </c>
      <c r="K59" s="69">
        <v>49282</v>
      </c>
      <c r="L59" s="68">
        <v>32465</v>
      </c>
      <c r="M59" s="68">
        <v>35217</v>
      </c>
      <c r="N59" s="68">
        <v>35534</v>
      </c>
      <c r="O59" s="68">
        <v>35627</v>
      </c>
      <c r="P59" s="69">
        <v>53908</v>
      </c>
      <c r="Q59" s="68">
        <v>33447</v>
      </c>
      <c r="R59" s="68">
        <v>31524</v>
      </c>
      <c r="S59" s="68">
        <v>34759</v>
      </c>
      <c r="T59" s="68">
        <v>34456</v>
      </c>
      <c r="U59" s="69">
        <v>53833</v>
      </c>
    </row>
    <row r="60" spans="1:21" x14ac:dyDescent="0.4">
      <c r="A60" s="70" t="s">
        <v>10</v>
      </c>
      <c r="B60" s="68">
        <v>26930</v>
      </c>
      <c r="C60" s="68">
        <v>28070</v>
      </c>
      <c r="D60" s="68">
        <v>28150</v>
      </c>
      <c r="E60" s="68">
        <v>28445</v>
      </c>
      <c r="F60" s="69">
        <v>38638</v>
      </c>
      <c r="G60" s="68">
        <v>27645</v>
      </c>
      <c r="H60" s="68">
        <v>28461</v>
      </c>
      <c r="I60" s="68">
        <v>28653</v>
      </c>
      <c r="J60" s="68">
        <v>29407</v>
      </c>
      <c r="K60" s="69">
        <v>40404</v>
      </c>
      <c r="L60" s="68">
        <v>28963</v>
      </c>
      <c r="M60" s="68">
        <v>31098</v>
      </c>
      <c r="N60" s="68">
        <v>31141</v>
      </c>
      <c r="O60" s="68">
        <v>30830</v>
      </c>
      <c r="P60" s="69">
        <v>43157</v>
      </c>
      <c r="Q60" s="68">
        <v>29562</v>
      </c>
      <c r="R60" s="68">
        <v>28924</v>
      </c>
      <c r="S60" s="68">
        <v>30297</v>
      </c>
      <c r="T60" s="68">
        <v>30049</v>
      </c>
      <c r="U60" s="69">
        <v>42434</v>
      </c>
    </row>
    <row r="61" spans="1:21" x14ac:dyDescent="0.4">
      <c r="A61" s="70" t="s">
        <v>11</v>
      </c>
      <c r="B61" s="68">
        <v>14403</v>
      </c>
      <c r="C61" s="68">
        <v>15031</v>
      </c>
      <c r="D61" s="68">
        <v>15184</v>
      </c>
      <c r="E61" s="68">
        <v>15229</v>
      </c>
      <c r="F61" s="69">
        <v>20550</v>
      </c>
      <c r="G61" s="68">
        <v>14784</v>
      </c>
      <c r="H61" s="68">
        <v>15332</v>
      </c>
      <c r="I61" s="68">
        <v>15537</v>
      </c>
      <c r="J61" s="68">
        <v>15481</v>
      </c>
      <c r="K61" s="69">
        <v>21155</v>
      </c>
      <c r="L61" s="68">
        <v>15133</v>
      </c>
      <c r="M61" s="68">
        <v>16021</v>
      </c>
      <c r="N61" s="68">
        <v>15910</v>
      </c>
      <c r="O61" s="68">
        <v>15538</v>
      </c>
      <c r="P61" s="69">
        <v>21709</v>
      </c>
      <c r="Q61" s="68">
        <v>14899</v>
      </c>
      <c r="R61" s="68">
        <v>14421</v>
      </c>
      <c r="S61" s="68">
        <v>14983</v>
      </c>
      <c r="T61" s="68">
        <v>14718</v>
      </c>
      <c r="U61" s="69">
        <v>20675</v>
      </c>
    </row>
    <row r="62" spans="1:21" ht="8.1" customHeight="1" x14ac:dyDescent="0.4">
      <c r="A62" s="71"/>
      <c r="B62" s="68"/>
      <c r="C62" s="68"/>
      <c r="D62" s="68"/>
      <c r="E62" s="68"/>
      <c r="F62" s="40"/>
      <c r="G62" s="68"/>
      <c r="H62" s="68"/>
      <c r="I62" s="68"/>
      <c r="J62" s="68"/>
      <c r="K62" s="40"/>
      <c r="L62" s="68"/>
      <c r="M62" s="68"/>
      <c r="N62" s="68"/>
      <c r="O62" s="68"/>
      <c r="P62" s="40"/>
      <c r="Q62" s="68"/>
      <c r="R62" s="68"/>
      <c r="S62" s="68"/>
      <c r="T62" s="68"/>
      <c r="U62" s="40"/>
    </row>
    <row r="63" spans="1:21" x14ac:dyDescent="0.4">
      <c r="A63" s="72" t="s">
        <v>12</v>
      </c>
      <c r="B63" s="73">
        <v>130903</v>
      </c>
      <c r="C63" s="73">
        <v>136471</v>
      </c>
      <c r="D63" s="73">
        <v>137850</v>
      </c>
      <c r="E63" s="73">
        <v>139283</v>
      </c>
      <c r="F63" s="69">
        <v>192942</v>
      </c>
      <c r="G63" s="73">
        <v>134665</v>
      </c>
      <c r="H63" s="73">
        <v>139319</v>
      </c>
      <c r="I63" s="73">
        <v>141603</v>
      </c>
      <c r="J63" s="73">
        <v>143719</v>
      </c>
      <c r="K63" s="69">
        <v>201405</v>
      </c>
      <c r="L63" s="73">
        <v>140156</v>
      </c>
      <c r="M63" s="73">
        <v>150326</v>
      </c>
      <c r="N63" s="73">
        <v>150337</v>
      </c>
      <c r="O63" s="73">
        <v>148321</v>
      </c>
      <c r="P63" s="69">
        <v>213397</v>
      </c>
      <c r="Q63" s="73">
        <v>140607</v>
      </c>
      <c r="R63" s="73">
        <v>135914</v>
      </c>
      <c r="S63" s="73">
        <v>145602</v>
      </c>
      <c r="T63" s="73">
        <v>143443</v>
      </c>
      <c r="U63" s="69">
        <v>208950</v>
      </c>
    </row>
    <row r="64" spans="1:21" x14ac:dyDescent="0.4">
      <c r="A64" s="72" t="s">
        <v>13</v>
      </c>
      <c r="B64" s="68">
        <v>5636</v>
      </c>
      <c r="C64" s="68">
        <v>5881</v>
      </c>
      <c r="D64" s="68">
        <v>5964</v>
      </c>
      <c r="E64" s="68">
        <v>5981</v>
      </c>
      <c r="F64" s="69">
        <v>7887</v>
      </c>
      <c r="G64" s="68">
        <v>5935</v>
      </c>
      <c r="H64" s="68">
        <v>6180</v>
      </c>
      <c r="I64" s="68">
        <v>6364</v>
      </c>
      <c r="J64" s="68">
        <v>6349</v>
      </c>
      <c r="K64" s="69">
        <v>8722</v>
      </c>
      <c r="L64" s="68">
        <v>6157</v>
      </c>
      <c r="M64" s="68">
        <v>6802</v>
      </c>
      <c r="N64" s="68">
        <v>6710</v>
      </c>
      <c r="O64" s="68">
        <v>6596</v>
      </c>
      <c r="P64" s="69">
        <v>9223</v>
      </c>
      <c r="Q64" s="68">
        <v>6196</v>
      </c>
      <c r="R64" s="68">
        <v>6118</v>
      </c>
      <c r="S64" s="68">
        <v>6535</v>
      </c>
      <c r="T64" s="68">
        <v>6473</v>
      </c>
      <c r="U64" s="69">
        <v>9101</v>
      </c>
    </row>
    <row r="65" spans="1:21" x14ac:dyDescent="0.4">
      <c r="A65" s="72" t="s">
        <v>14</v>
      </c>
      <c r="B65" s="68">
        <v>9770</v>
      </c>
      <c r="C65" s="68">
        <v>10140</v>
      </c>
      <c r="D65" s="68">
        <v>10223</v>
      </c>
      <c r="E65" s="68">
        <v>10270</v>
      </c>
      <c r="F65" s="69">
        <v>13807</v>
      </c>
      <c r="G65" s="68">
        <v>9896</v>
      </c>
      <c r="H65" s="68">
        <v>10410</v>
      </c>
      <c r="I65" s="68">
        <v>10532</v>
      </c>
      <c r="J65" s="68">
        <v>10553</v>
      </c>
      <c r="K65" s="69">
        <v>14249</v>
      </c>
      <c r="L65" s="68">
        <v>10383</v>
      </c>
      <c r="M65" s="68">
        <v>11146</v>
      </c>
      <c r="N65" s="68">
        <v>11010</v>
      </c>
      <c r="O65" s="68">
        <v>10869</v>
      </c>
      <c r="P65" s="69">
        <v>14967</v>
      </c>
      <c r="Q65" s="68">
        <v>10349</v>
      </c>
      <c r="R65" s="68">
        <v>9863</v>
      </c>
      <c r="S65" s="68">
        <v>10210</v>
      </c>
      <c r="T65" s="68">
        <v>10061</v>
      </c>
      <c r="U65" s="69">
        <v>14250</v>
      </c>
    </row>
    <row r="66" spans="1:21" x14ac:dyDescent="0.4">
      <c r="A66" s="72" t="s">
        <v>15</v>
      </c>
      <c r="B66" s="68">
        <v>10716</v>
      </c>
      <c r="C66" s="68">
        <v>11224</v>
      </c>
      <c r="D66" s="68">
        <v>11494</v>
      </c>
      <c r="E66" s="68">
        <v>11588</v>
      </c>
      <c r="F66" s="69">
        <v>14620</v>
      </c>
      <c r="G66" s="68">
        <v>10923</v>
      </c>
      <c r="H66" s="68">
        <v>11423</v>
      </c>
      <c r="I66" s="68">
        <v>11684</v>
      </c>
      <c r="J66" s="68">
        <v>11701</v>
      </c>
      <c r="K66" s="69">
        <v>14942</v>
      </c>
      <c r="L66" s="68">
        <v>11275</v>
      </c>
      <c r="M66" s="68">
        <v>12228</v>
      </c>
      <c r="N66" s="68">
        <v>12224</v>
      </c>
      <c r="O66" s="68">
        <v>11924</v>
      </c>
      <c r="P66" s="69">
        <v>15627</v>
      </c>
      <c r="Q66" s="68">
        <v>11308</v>
      </c>
      <c r="R66" s="68">
        <v>10973</v>
      </c>
      <c r="S66" s="68">
        <v>11399</v>
      </c>
      <c r="T66" s="68">
        <v>11115</v>
      </c>
      <c r="U66" s="69">
        <v>14737</v>
      </c>
    </row>
    <row r="67" spans="1:21" x14ac:dyDescent="0.4">
      <c r="A67" s="72" t="s">
        <v>89</v>
      </c>
      <c r="B67" s="68">
        <v>5076</v>
      </c>
      <c r="C67" s="68">
        <v>5206</v>
      </c>
      <c r="D67" s="68">
        <v>5399</v>
      </c>
      <c r="E67" s="68">
        <v>5471</v>
      </c>
      <c r="F67" s="69">
        <v>9178</v>
      </c>
      <c r="G67" s="68">
        <v>5539</v>
      </c>
      <c r="H67" s="68">
        <v>5635</v>
      </c>
      <c r="I67" s="68">
        <v>5389</v>
      </c>
      <c r="J67" s="68">
        <v>5677</v>
      </c>
      <c r="K67" s="69">
        <v>9908</v>
      </c>
      <c r="L67" s="68">
        <v>5808</v>
      </c>
      <c r="M67" s="68">
        <v>6233</v>
      </c>
      <c r="N67" s="68">
        <v>6702</v>
      </c>
      <c r="O67" s="68">
        <v>6656</v>
      </c>
      <c r="P67" s="69">
        <v>11182</v>
      </c>
      <c r="Q67" s="68">
        <v>6593</v>
      </c>
      <c r="R67" s="68">
        <v>6559</v>
      </c>
      <c r="S67" s="68">
        <v>6635</v>
      </c>
      <c r="T67" s="68">
        <v>6450</v>
      </c>
      <c r="U67" s="69">
        <v>11507</v>
      </c>
    </row>
    <row r="68" spans="1:21" x14ac:dyDescent="0.4">
      <c r="A68" s="80" t="s">
        <v>90</v>
      </c>
      <c r="B68" s="93">
        <v>0</v>
      </c>
      <c r="C68" s="93">
        <v>0</v>
      </c>
      <c r="D68" s="93">
        <v>0</v>
      </c>
      <c r="E68" s="93">
        <v>0</v>
      </c>
      <c r="F68" s="88">
        <v>0</v>
      </c>
      <c r="G68" s="93" t="str">
        <f>IFERROR(VLOOKUP(CONCATENATE(G$5,#REF!,"M"),DataA,3,FALSE),"-  ")</f>
        <v>-  </v>
      </c>
      <c r="H68" s="93" t="str">
        <f>IFERROR(VLOOKUP(CONCATENATE(H$5,#REF!,"M"),DataA,3,FALSE),"-  ")</f>
        <v>-  </v>
      </c>
      <c r="I68" s="93" t="str">
        <f>IFERROR(VLOOKUP(CONCATENATE(I$5,#REF!,"M"),DataA,3,FALSE),"-  ")</f>
        <v>-  </v>
      </c>
      <c r="J68" s="93" t="str">
        <f>IFERROR(VLOOKUP(CONCATENATE(J$5,#REF!,"M"),DataA,3,FALSE),"-  ")</f>
        <v>-  </v>
      </c>
      <c r="K68" s="88" t="str">
        <f>IFERROR(VLOOKUP(CONCATENATE(K$5,#REF!,"M"),DataA,3,FALSE),"-  ")</f>
        <v>-  </v>
      </c>
      <c r="L68" s="93">
        <v>0</v>
      </c>
      <c r="M68" s="93">
        <v>0</v>
      </c>
      <c r="N68" s="93">
        <v>0</v>
      </c>
      <c r="O68" s="93">
        <v>0</v>
      </c>
      <c r="P68" s="88">
        <v>0</v>
      </c>
      <c r="Q68" s="93">
        <v>0</v>
      </c>
      <c r="R68" s="93">
        <v>0</v>
      </c>
      <c r="S68" s="93">
        <v>0</v>
      </c>
      <c r="T68" s="93">
        <v>0</v>
      </c>
      <c r="U68" s="88">
        <v>0</v>
      </c>
    </row>
    <row r="70" spans="1:21" ht="13.7" x14ac:dyDescent="0.4">
      <c r="A70" s="61" t="s">
        <v>84</v>
      </c>
    </row>
    <row r="71" spans="1:21" x14ac:dyDescent="0.4">
      <c r="A71" s="62" t="s">
        <v>87</v>
      </c>
    </row>
    <row r="72" spans="1:21" x14ac:dyDescent="0.4">
      <c r="A72" s="62" t="s">
        <v>83</v>
      </c>
    </row>
    <row r="73" spans="1:21" x14ac:dyDescent="0.4">
      <c r="A73" s="62" t="s">
        <v>142</v>
      </c>
    </row>
    <row r="74" spans="1:21" x14ac:dyDescent="0.4">
      <c r="A74" s="62"/>
    </row>
    <row r="75" spans="1:21" ht="13.7" x14ac:dyDescent="0.4">
      <c r="A75" s="60" t="s">
        <v>141</v>
      </c>
    </row>
  </sheetData>
  <phoneticPr fontId="0" type="noConversion"/>
  <hyperlinks>
    <hyperlink ref="A75" location="Title!A1" display="Return to Title and Contents" xr:uid="{00000000-0004-0000-0800-000000000000}"/>
  </hyperlinks>
  <pageMargins left="0.74803149606299213" right="0.70866141732283472" top="0.78740157480314965" bottom="0.6692913385826772" header="0.55118110236220474" footer="0.35433070866141736"/>
  <pageSetup paperSize="9" scale="53" orientation="landscape" r:id="rId1"/>
  <headerFooter alignWithMargins="0">
    <oddFooter>&amp;C&amp;"Calibri"&amp;11&amp;K000000&amp;"Arial,Bold"&amp;11 Page 6_x000D_&amp;1#&amp;"Calibri"&amp;10&amp;K000000OFFICIAL</oddFooter>
  </headerFooter>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pageSetUpPr fitToPage="1"/>
  </sheetPr>
  <dimension ref="A1:AA75"/>
  <sheetViews>
    <sheetView showGridLines="0" zoomScaleNormal="100" workbookViewId="0"/>
  </sheetViews>
  <sheetFormatPr defaultRowHeight="12.7" x14ac:dyDescent="0.4"/>
  <cols>
    <col min="1" max="1" width="28.5859375" customWidth="1"/>
    <col min="2" max="6" width="10.1171875" customWidth="1"/>
    <col min="8" max="11" width="10.1171875" customWidth="1"/>
    <col min="13" max="16" width="10.1171875" customWidth="1"/>
    <col min="18" max="21" width="10.1171875" customWidth="1"/>
    <col min="23" max="26" width="10.1171875" customWidth="1"/>
  </cols>
  <sheetData>
    <row r="1" spans="1:27" s="10" customFormat="1" ht="17.7" x14ac:dyDescent="0.55000000000000004">
      <c r="A1" s="103" t="s">
        <v>88</v>
      </c>
      <c r="L1" s="105"/>
      <c r="Q1" s="105"/>
      <c r="U1" s="105" t="s">
        <v>128</v>
      </c>
    </row>
    <row r="2" spans="1:27" s="10" customFormat="1" ht="17.7" x14ac:dyDescent="0.55000000000000004">
      <c r="L2" s="105"/>
      <c r="Q2" s="105"/>
      <c r="U2" s="105" t="s">
        <v>152</v>
      </c>
    </row>
    <row r="3" spans="1:27" s="10" customFormat="1" ht="17.7" x14ac:dyDescent="0.55000000000000004">
      <c r="A3" s="104" t="s">
        <v>109</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row>
    <row r="4" spans="1:27" ht="12.75" customHeight="1" x14ac:dyDescent="0.4">
      <c r="A4" s="24"/>
      <c r="B4" s="24"/>
      <c r="C4" s="26"/>
      <c r="D4" s="26"/>
      <c r="E4" s="26"/>
      <c r="F4" s="26"/>
      <c r="G4" s="26"/>
      <c r="H4" s="42"/>
      <c r="I4" s="42"/>
      <c r="J4" s="42"/>
      <c r="K4" s="42"/>
      <c r="L4" s="42"/>
      <c r="M4" s="41"/>
      <c r="N4" s="49"/>
      <c r="O4" s="49"/>
      <c r="P4" s="49"/>
      <c r="Q4" s="49"/>
      <c r="R4" s="49"/>
      <c r="S4" s="49"/>
      <c r="T4" s="49"/>
      <c r="U4" s="49"/>
      <c r="V4" s="49"/>
      <c r="W4" s="49"/>
      <c r="X4" s="49"/>
      <c r="Y4" s="49"/>
      <c r="Z4" s="49"/>
      <c r="AA4" s="49"/>
    </row>
    <row r="5" spans="1:27" ht="15" x14ac:dyDescent="0.45">
      <c r="A5" s="84" t="s">
        <v>74</v>
      </c>
      <c r="B5" s="63" t="s">
        <v>110</v>
      </c>
      <c r="C5" s="63" t="s">
        <v>111</v>
      </c>
      <c r="D5" s="63" t="s">
        <v>112</v>
      </c>
      <c r="E5" s="63" t="s">
        <v>113</v>
      </c>
      <c r="F5" s="63" t="s">
        <v>114</v>
      </c>
      <c r="G5" s="64" t="s">
        <v>115</v>
      </c>
      <c r="H5" s="64" t="s">
        <v>116</v>
      </c>
      <c r="I5" s="64" t="s">
        <v>117</v>
      </c>
      <c r="J5" s="64" t="s">
        <v>118</v>
      </c>
      <c r="K5" s="63" t="s">
        <v>145</v>
      </c>
      <c r="L5" s="64" t="s">
        <v>120</v>
      </c>
      <c r="M5" s="64" t="s">
        <v>121</v>
      </c>
      <c r="N5" s="64" t="s">
        <v>122</v>
      </c>
      <c r="O5" s="64" t="s">
        <v>123</v>
      </c>
      <c r="P5" s="63" t="s">
        <v>146</v>
      </c>
      <c r="Q5" s="64" t="s">
        <v>125</v>
      </c>
      <c r="R5" s="64" t="s">
        <v>126</v>
      </c>
      <c r="S5" s="64" t="s">
        <v>127</v>
      </c>
      <c r="T5" s="64" t="s">
        <v>128</v>
      </c>
      <c r="U5" s="63" t="s">
        <v>147</v>
      </c>
    </row>
    <row r="6" spans="1:27" x14ac:dyDescent="0.4">
      <c r="A6" s="65" t="s">
        <v>3</v>
      </c>
      <c r="B6" s="66">
        <v>116845</v>
      </c>
      <c r="C6" s="66">
        <v>122243</v>
      </c>
      <c r="D6" s="66">
        <v>123948</v>
      </c>
      <c r="E6" s="66">
        <v>125498</v>
      </c>
      <c r="F6" s="66">
        <v>163463</v>
      </c>
      <c r="G6" s="66">
        <v>119797</v>
      </c>
      <c r="H6" s="66">
        <v>124930</v>
      </c>
      <c r="I6" s="66">
        <v>126714</v>
      </c>
      <c r="J6" s="66">
        <v>127551</v>
      </c>
      <c r="K6" s="66">
        <v>169066</v>
      </c>
      <c r="L6" s="66">
        <v>124095</v>
      </c>
      <c r="M6" s="66">
        <v>133766</v>
      </c>
      <c r="N6" s="66">
        <v>133030</v>
      </c>
      <c r="O6" s="66">
        <v>130249</v>
      </c>
      <c r="P6" s="66">
        <v>175937</v>
      </c>
      <c r="Q6" s="66">
        <v>124098</v>
      </c>
      <c r="R6" s="66">
        <v>120127</v>
      </c>
      <c r="S6" s="66">
        <v>120657</v>
      </c>
      <c r="T6" s="66">
        <v>117042</v>
      </c>
      <c r="U6" s="66">
        <v>161988</v>
      </c>
    </row>
    <row r="7" spans="1:27" x14ac:dyDescent="0.4">
      <c r="A7" s="67" t="s">
        <v>4</v>
      </c>
      <c r="B7" s="68">
        <v>2311</v>
      </c>
      <c r="C7" s="68">
        <v>2367</v>
      </c>
      <c r="D7" s="68">
        <v>2407</v>
      </c>
      <c r="E7" s="68">
        <v>2436</v>
      </c>
      <c r="F7" s="69">
        <v>3115</v>
      </c>
      <c r="G7" s="68">
        <v>2369</v>
      </c>
      <c r="H7" s="68">
        <v>2393</v>
      </c>
      <c r="I7" s="68">
        <v>2434</v>
      </c>
      <c r="J7" s="68">
        <v>2475</v>
      </c>
      <c r="K7" s="69">
        <v>3200</v>
      </c>
      <c r="L7" s="68">
        <v>2368</v>
      </c>
      <c r="M7" s="68">
        <v>2533</v>
      </c>
      <c r="N7" s="68">
        <v>2531</v>
      </c>
      <c r="O7" s="68">
        <v>2459</v>
      </c>
      <c r="P7" s="69">
        <v>3282</v>
      </c>
      <c r="Q7" s="68">
        <v>2316</v>
      </c>
      <c r="R7" s="68">
        <v>2285</v>
      </c>
      <c r="S7" s="68">
        <v>2285</v>
      </c>
      <c r="T7" s="68">
        <v>2212</v>
      </c>
      <c r="U7" s="69">
        <v>2995</v>
      </c>
    </row>
    <row r="8" spans="1:27" x14ac:dyDescent="0.4">
      <c r="A8" s="70" t="s">
        <v>5</v>
      </c>
      <c r="B8" s="68">
        <v>10179</v>
      </c>
      <c r="C8" s="68">
        <v>10575</v>
      </c>
      <c r="D8" s="68">
        <v>10746</v>
      </c>
      <c r="E8" s="68">
        <v>10837</v>
      </c>
      <c r="F8" s="69">
        <v>13850</v>
      </c>
      <c r="G8" s="68">
        <v>10351</v>
      </c>
      <c r="H8" s="68">
        <v>10667</v>
      </c>
      <c r="I8" s="68">
        <v>10819</v>
      </c>
      <c r="J8" s="68">
        <v>10887</v>
      </c>
      <c r="K8" s="69">
        <v>14089</v>
      </c>
      <c r="L8" s="68">
        <v>10662</v>
      </c>
      <c r="M8" s="68">
        <v>11345</v>
      </c>
      <c r="N8" s="68">
        <v>11214</v>
      </c>
      <c r="O8" s="68">
        <v>10859</v>
      </c>
      <c r="P8" s="69">
        <v>14577</v>
      </c>
      <c r="Q8" s="68">
        <v>10475</v>
      </c>
      <c r="R8" s="68">
        <v>10128</v>
      </c>
      <c r="S8" s="68">
        <v>10189</v>
      </c>
      <c r="T8" s="68">
        <v>9874</v>
      </c>
      <c r="U8" s="69">
        <v>13314</v>
      </c>
    </row>
    <row r="9" spans="1:27" x14ac:dyDescent="0.4">
      <c r="A9" s="70" t="s">
        <v>81</v>
      </c>
      <c r="B9" s="68">
        <v>7952</v>
      </c>
      <c r="C9" s="68">
        <v>8240</v>
      </c>
      <c r="D9" s="68">
        <v>8355</v>
      </c>
      <c r="E9" s="68">
        <v>8432</v>
      </c>
      <c r="F9" s="69">
        <v>10625</v>
      </c>
      <c r="G9" s="68">
        <v>8122</v>
      </c>
      <c r="H9" s="68">
        <v>8359</v>
      </c>
      <c r="I9" s="68">
        <v>8510</v>
      </c>
      <c r="J9" s="68">
        <v>8565</v>
      </c>
      <c r="K9" s="69">
        <v>10892</v>
      </c>
      <c r="L9" s="68">
        <v>8356</v>
      </c>
      <c r="M9" s="68">
        <v>8856</v>
      </c>
      <c r="N9" s="68">
        <v>8768</v>
      </c>
      <c r="O9" s="68">
        <v>8529</v>
      </c>
      <c r="P9" s="69">
        <v>11167</v>
      </c>
      <c r="Q9" s="68">
        <v>8084</v>
      </c>
      <c r="R9" s="68">
        <v>7817</v>
      </c>
      <c r="S9" s="68">
        <v>7939</v>
      </c>
      <c r="T9" s="68">
        <v>7716</v>
      </c>
      <c r="U9" s="69">
        <v>10170</v>
      </c>
    </row>
    <row r="10" spans="1:27" ht="8.1" customHeight="1" x14ac:dyDescent="0.4">
      <c r="A10" s="71"/>
      <c r="B10" s="68"/>
      <c r="C10" s="68"/>
      <c r="D10" s="68"/>
      <c r="E10" s="68"/>
      <c r="F10" s="69"/>
      <c r="G10" s="68"/>
      <c r="H10" s="68"/>
      <c r="I10" s="68"/>
      <c r="J10" s="68"/>
      <c r="K10" s="69"/>
      <c r="L10" s="68"/>
      <c r="M10" s="68"/>
      <c r="N10" s="68"/>
      <c r="O10" s="68"/>
      <c r="P10" s="69"/>
      <c r="Q10" s="68"/>
      <c r="R10" s="68"/>
      <c r="S10" s="68"/>
      <c r="T10" s="68"/>
      <c r="U10" s="69"/>
    </row>
    <row r="11" spans="1:27" x14ac:dyDescent="0.4">
      <c r="A11" s="70" t="s">
        <v>7</v>
      </c>
      <c r="B11" s="68">
        <v>8599</v>
      </c>
      <c r="C11" s="68">
        <v>8858</v>
      </c>
      <c r="D11" s="68">
        <v>8904</v>
      </c>
      <c r="E11" s="68">
        <v>9031</v>
      </c>
      <c r="F11" s="69">
        <v>11433</v>
      </c>
      <c r="G11" s="68">
        <v>8680</v>
      </c>
      <c r="H11" s="68">
        <v>9059</v>
      </c>
      <c r="I11" s="68">
        <v>9106</v>
      </c>
      <c r="J11" s="68">
        <v>9110</v>
      </c>
      <c r="K11" s="69">
        <v>11783</v>
      </c>
      <c r="L11" s="68">
        <v>8962</v>
      </c>
      <c r="M11" s="68">
        <v>9614</v>
      </c>
      <c r="N11" s="68">
        <v>9426</v>
      </c>
      <c r="O11" s="68">
        <v>9260</v>
      </c>
      <c r="P11" s="69">
        <v>12102</v>
      </c>
      <c r="Q11" s="68">
        <v>8841</v>
      </c>
      <c r="R11" s="68">
        <v>8597</v>
      </c>
      <c r="S11" s="68">
        <v>8655</v>
      </c>
      <c r="T11" s="68">
        <v>8311</v>
      </c>
      <c r="U11" s="69">
        <v>11105</v>
      </c>
    </row>
    <row r="12" spans="1:27" x14ac:dyDescent="0.4">
      <c r="A12" s="70" t="s">
        <v>8</v>
      </c>
      <c r="B12" s="68">
        <v>9676</v>
      </c>
      <c r="C12" s="68">
        <v>10047</v>
      </c>
      <c r="D12" s="68">
        <v>10130</v>
      </c>
      <c r="E12" s="68">
        <v>10266</v>
      </c>
      <c r="F12" s="69">
        <v>12926</v>
      </c>
      <c r="G12" s="68">
        <v>9832</v>
      </c>
      <c r="H12" s="68">
        <v>10147</v>
      </c>
      <c r="I12" s="68">
        <v>10221</v>
      </c>
      <c r="J12" s="68">
        <v>10230</v>
      </c>
      <c r="K12" s="69">
        <v>13097</v>
      </c>
      <c r="L12" s="68">
        <v>9907</v>
      </c>
      <c r="M12" s="68">
        <v>10569</v>
      </c>
      <c r="N12" s="68">
        <v>10461</v>
      </c>
      <c r="O12" s="68">
        <v>10173</v>
      </c>
      <c r="P12" s="69">
        <v>13330</v>
      </c>
      <c r="Q12" s="68">
        <v>9714</v>
      </c>
      <c r="R12" s="68">
        <v>9331</v>
      </c>
      <c r="S12" s="68">
        <v>9327</v>
      </c>
      <c r="T12" s="68">
        <v>9107</v>
      </c>
      <c r="U12" s="69">
        <v>12132</v>
      </c>
    </row>
    <row r="13" spans="1:27" ht="8.1" customHeight="1" x14ac:dyDescent="0.4">
      <c r="A13" s="71"/>
      <c r="B13" s="68"/>
      <c r="C13" s="68"/>
      <c r="D13" s="68"/>
      <c r="E13" s="68"/>
      <c r="F13" s="40"/>
      <c r="G13" s="68"/>
      <c r="H13" s="68"/>
      <c r="I13" s="68"/>
      <c r="J13" s="68"/>
      <c r="K13" s="40"/>
      <c r="L13" s="68"/>
      <c r="M13" s="68"/>
      <c r="N13" s="68"/>
      <c r="O13" s="68"/>
      <c r="P13" s="40"/>
      <c r="Q13" s="68"/>
      <c r="R13" s="68"/>
      <c r="S13" s="68"/>
      <c r="T13" s="68"/>
      <c r="U13" s="40"/>
    </row>
    <row r="14" spans="1:27" x14ac:dyDescent="0.4">
      <c r="A14" s="67" t="s">
        <v>16</v>
      </c>
      <c r="B14" s="68">
        <v>11842</v>
      </c>
      <c r="C14" s="68">
        <v>12290</v>
      </c>
      <c r="D14" s="68">
        <v>12453</v>
      </c>
      <c r="E14" s="68">
        <v>12497</v>
      </c>
      <c r="F14" s="69">
        <v>16223</v>
      </c>
      <c r="G14" s="68">
        <v>12008</v>
      </c>
      <c r="H14" s="68">
        <v>12503</v>
      </c>
      <c r="I14" s="68">
        <v>12635</v>
      </c>
      <c r="J14" s="68">
        <v>12601</v>
      </c>
      <c r="K14" s="69">
        <v>16523</v>
      </c>
      <c r="L14" s="68">
        <v>12307</v>
      </c>
      <c r="M14" s="68">
        <v>13093</v>
      </c>
      <c r="N14" s="68">
        <v>12984</v>
      </c>
      <c r="O14" s="68">
        <v>12687</v>
      </c>
      <c r="P14" s="69">
        <v>16928</v>
      </c>
      <c r="Q14" s="68">
        <v>12009</v>
      </c>
      <c r="R14" s="68">
        <v>11585</v>
      </c>
      <c r="S14" s="68">
        <v>11553</v>
      </c>
      <c r="T14" s="68">
        <v>11093</v>
      </c>
      <c r="U14" s="69">
        <v>15383</v>
      </c>
    </row>
    <row r="15" spans="1:27" x14ac:dyDescent="0.4">
      <c r="A15" s="70" t="s">
        <v>9</v>
      </c>
      <c r="B15" s="68">
        <v>17628</v>
      </c>
      <c r="C15" s="68">
        <v>18775</v>
      </c>
      <c r="D15" s="68">
        <v>19026</v>
      </c>
      <c r="E15" s="68">
        <v>19357</v>
      </c>
      <c r="F15" s="69">
        <v>26943</v>
      </c>
      <c r="G15" s="68">
        <v>18308</v>
      </c>
      <c r="H15" s="68">
        <v>19511</v>
      </c>
      <c r="I15" s="68">
        <v>19825</v>
      </c>
      <c r="J15" s="68">
        <v>19834</v>
      </c>
      <c r="K15" s="69">
        <v>28279</v>
      </c>
      <c r="L15" s="68">
        <v>19139</v>
      </c>
      <c r="M15" s="68">
        <v>20913</v>
      </c>
      <c r="N15" s="68">
        <v>20820</v>
      </c>
      <c r="O15" s="68">
        <v>20502</v>
      </c>
      <c r="P15" s="69">
        <v>29412</v>
      </c>
      <c r="Q15" s="68">
        <v>19297</v>
      </c>
      <c r="R15" s="68">
        <v>18441</v>
      </c>
      <c r="S15" s="68">
        <v>18363</v>
      </c>
      <c r="T15" s="68">
        <v>17606</v>
      </c>
      <c r="U15" s="69">
        <v>26602</v>
      </c>
    </row>
    <row r="16" spans="1:27" x14ac:dyDescent="0.4">
      <c r="A16" s="70" t="s">
        <v>10</v>
      </c>
      <c r="B16" s="68">
        <v>18344</v>
      </c>
      <c r="C16" s="68">
        <v>19219</v>
      </c>
      <c r="D16" s="68">
        <v>19408</v>
      </c>
      <c r="E16" s="68">
        <v>19722</v>
      </c>
      <c r="F16" s="69">
        <v>25879</v>
      </c>
      <c r="G16" s="68">
        <v>18871</v>
      </c>
      <c r="H16" s="68">
        <v>19474</v>
      </c>
      <c r="I16" s="68">
        <v>19616</v>
      </c>
      <c r="J16" s="68">
        <v>20184</v>
      </c>
      <c r="K16" s="69">
        <v>26994</v>
      </c>
      <c r="L16" s="68">
        <v>19878</v>
      </c>
      <c r="M16" s="68">
        <v>21560</v>
      </c>
      <c r="N16" s="68">
        <v>21712</v>
      </c>
      <c r="O16" s="68">
        <v>21471</v>
      </c>
      <c r="P16" s="69">
        <v>29042</v>
      </c>
      <c r="Q16" s="68">
        <v>20579</v>
      </c>
      <c r="R16" s="68">
        <v>20226</v>
      </c>
      <c r="S16" s="68">
        <v>20218</v>
      </c>
      <c r="T16" s="68">
        <v>19978</v>
      </c>
      <c r="U16" s="69">
        <v>27637</v>
      </c>
    </row>
    <row r="17" spans="1:27" x14ac:dyDescent="0.4">
      <c r="A17" s="70" t="s">
        <v>11</v>
      </c>
      <c r="B17" s="68">
        <v>9924</v>
      </c>
      <c r="C17" s="68">
        <v>10413</v>
      </c>
      <c r="D17" s="68">
        <v>10564</v>
      </c>
      <c r="E17" s="68">
        <v>10752</v>
      </c>
      <c r="F17" s="69">
        <v>14106</v>
      </c>
      <c r="G17" s="68">
        <v>10226</v>
      </c>
      <c r="H17" s="68">
        <v>10670</v>
      </c>
      <c r="I17" s="68">
        <v>10877</v>
      </c>
      <c r="J17" s="68">
        <v>10804</v>
      </c>
      <c r="K17" s="69">
        <v>14586</v>
      </c>
      <c r="L17" s="68">
        <v>10504</v>
      </c>
      <c r="M17" s="68">
        <v>11224</v>
      </c>
      <c r="N17" s="68">
        <v>11125</v>
      </c>
      <c r="O17" s="68">
        <v>10828</v>
      </c>
      <c r="P17" s="69">
        <v>14888</v>
      </c>
      <c r="Q17" s="68">
        <v>10320</v>
      </c>
      <c r="R17" s="68">
        <v>9992</v>
      </c>
      <c r="S17" s="68">
        <v>10003</v>
      </c>
      <c r="T17" s="68">
        <v>9677</v>
      </c>
      <c r="U17" s="69">
        <v>13538</v>
      </c>
    </row>
    <row r="18" spans="1:27" ht="8.1" customHeight="1" x14ac:dyDescent="0.4">
      <c r="A18" s="71"/>
      <c r="B18" s="68"/>
      <c r="C18" s="68"/>
      <c r="D18" s="68"/>
      <c r="E18" s="68"/>
      <c r="F18" s="40"/>
      <c r="G18" s="68"/>
      <c r="H18" s="68"/>
      <c r="I18" s="68"/>
      <c r="J18" s="68"/>
      <c r="K18" s="40"/>
      <c r="L18" s="68"/>
      <c r="M18" s="68"/>
      <c r="N18" s="68"/>
      <c r="O18" s="68"/>
      <c r="P18" s="40"/>
      <c r="Q18" s="68"/>
      <c r="R18" s="68"/>
      <c r="S18" s="68"/>
      <c r="T18" s="68"/>
      <c r="U18" s="40"/>
    </row>
    <row r="19" spans="1:27" x14ac:dyDescent="0.4">
      <c r="A19" s="72" t="s">
        <v>12</v>
      </c>
      <c r="B19" s="73">
        <v>96455</v>
      </c>
      <c r="C19" s="73">
        <v>100783</v>
      </c>
      <c r="D19" s="73">
        <v>101994</v>
      </c>
      <c r="E19" s="73">
        <v>103330</v>
      </c>
      <c r="F19" s="69">
        <v>135100</v>
      </c>
      <c r="G19" s="73">
        <v>98765</v>
      </c>
      <c r="H19" s="73">
        <v>102783</v>
      </c>
      <c r="I19" s="73">
        <v>104043</v>
      </c>
      <c r="J19" s="73">
        <v>104689</v>
      </c>
      <c r="K19" s="69">
        <v>139443</v>
      </c>
      <c r="L19" s="73">
        <v>102083</v>
      </c>
      <c r="M19" s="73">
        <v>109707</v>
      </c>
      <c r="N19" s="73">
        <v>109041</v>
      </c>
      <c r="O19" s="73">
        <v>106768</v>
      </c>
      <c r="P19" s="69">
        <v>144729</v>
      </c>
      <c r="Q19" s="73">
        <v>101635</v>
      </c>
      <c r="R19" s="73">
        <v>98402</v>
      </c>
      <c r="S19" s="73">
        <v>98532</v>
      </c>
      <c r="T19" s="73">
        <v>95574</v>
      </c>
      <c r="U19" s="69">
        <v>132878</v>
      </c>
    </row>
    <row r="20" spans="1:27" x14ac:dyDescent="0.4">
      <c r="A20" s="72" t="s">
        <v>13</v>
      </c>
      <c r="B20" s="68">
        <v>3341</v>
      </c>
      <c r="C20" s="68">
        <v>3522</v>
      </c>
      <c r="D20" s="68">
        <v>3608</v>
      </c>
      <c r="E20" s="68">
        <v>3590</v>
      </c>
      <c r="F20" s="69">
        <v>4678</v>
      </c>
      <c r="G20" s="68">
        <v>3428</v>
      </c>
      <c r="H20" s="68">
        <v>3576</v>
      </c>
      <c r="I20" s="68">
        <v>3691</v>
      </c>
      <c r="J20" s="68">
        <v>3671</v>
      </c>
      <c r="K20" s="69">
        <v>4889</v>
      </c>
      <c r="L20" s="68">
        <v>3511</v>
      </c>
      <c r="M20" s="68">
        <v>3837</v>
      </c>
      <c r="N20" s="68">
        <v>3767</v>
      </c>
      <c r="O20" s="68">
        <v>3654</v>
      </c>
      <c r="P20" s="69">
        <v>4973</v>
      </c>
      <c r="Q20" s="68">
        <v>3514</v>
      </c>
      <c r="R20" s="68">
        <v>3426</v>
      </c>
      <c r="S20" s="68">
        <v>3414</v>
      </c>
      <c r="T20" s="68">
        <v>3283</v>
      </c>
      <c r="U20" s="69">
        <v>4560</v>
      </c>
    </row>
    <row r="21" spans="1:27" x14ac:dyDescent="0.4">
      <c r="A21" s="72" t="s">
        <v>14</v>
      </c>
      <c r="B21" s="68">
        <v>6046</v>
      </c>
      <c r="C21" s="68">
        <v>6352</v>
      </c>
      <c r="D21" s="68">
        <v>6445</v>
      </c>
      <c r="E21" s="68">
        <v>6523</v>
      </c>
      <c r="F21" s="69">
        <v>8596</v>
      </c>
      <c r="G21" s="68">
        <v>6211</v>
      </c>
      <c r="H21" s="68">
        <v>6619</v>
      </c>
      <c r="I21" s="68">
        <v>6758</v>
      </c>
      <c r="J21" s="68">
        <v>6791</v>
      </c>
      <c r="K21" s="69">
        <v>9086</v>
      </c>
      <c r="L21" s="68">
        <v>6580</v>
      </c>
      <c r="M21" s="68">
        <v>7191</v>
      </c>
      <c r="N21" s="68">
        <v>7110</v>
      </c>
      <c r="O21" s="68">
        <v>6942</v>
      </c>
      <c r="P21" s="69">
        <v>9489</v>
      </c>
      <c r="Q21" s="68">
        <v>6547</v>
      </c>
      <c r="R21" s="68">
        <v>6210</v>
      </c>
      <c r="S21" s="68">
        <v>6235</v>
      </c>
      <c r="T21" s="68">
        <v>6028</v>
      </c>
      <c r="U21" s="69">
        <v>8571</v>
      </c>
    </row>
    <row r="22" spans="1:27" x14ac:dyDescent="0.4">
      <c r="A22" s="72" t="s">
        <v>15</v>
      </c>
      <c r="B22" s="68">
        <v>9564</v>
      </c>
      <c r="C22" s="68">
        <v>10058</v>
      </c>
      <c r="D22" s="68">
        <v>10335</v>
      </c>
      <c r="E22" s="68">
        <v>10435</v>
      </c>
      <c r="F22" s="69">
        <v>13078</v>
      </c>
      <c r="G22" s="68">
        <v>9756</v>
      </c>
      <c r="H22" s="68">
        <v>10271</v>
      </c>
      <c r="I22" s="68">
        <v>10482</v>
      </c>
      <c r="J22" s="68">
        <v>10544</v>
      </c>
      <c r="K22" s="69">
        <v>13346</v>
      </c>
      <c r="L22" s="68">
        <v>10051</v>
      </c>
      <c r="M22" s="68">
        <v>10984</v>
      </c>
      <c r="N22" s="68">
        <v>11008</v>
      </c>
      <c r="O22" s="68">
        <v>10690</v>
      </c>
      <c r="P22" s="69">
        <v>13939</v>
      </c>
      <c r="Q22" s="68">
        <v>10132</v>
      </c>
      <c r="R22" s="68">
        <v>9802</v>
      </c>
      <c r="S22" s="68">
        <v>10104</v>
      </c>
      <c r="T22" s="68">
        <v>9765</v>
      </c>
      <c r="U22" s="69">
        <v>12941</v>
      </c>
    </row>
    <row r="23" spans="1:27" x14ac:dyDescent="0.4">
      <c r="A23" s="72" t="s">
        <v>89</v>
      </c>
      <c r="B23" s="68">
        <v>1439</v>
      </c>
      <c r="C23" s="68">
        <v>1528</v>
      </c>
      <c r="D23" s="68">
        <v>1566</v>
      </c>
      <c r="E23" s="68">
        <v>1620</v>
      </c>
      <c r="F23" s="69">
        <v>2011</v>
      </c>
      <c r="G23" s="68">
        <v>1637</v>
      </c>
      <c r="H23" s="68">
        <v>1680</v>
      </c>
      <c r="I23" s="68">
        <v>1740</v>
      </c>
      <c r="J23" s="68">
        <v>1856</v>
      </c>
      <c r="K23" s="69">
        <v>2302</v>
      </c>
      <c r="L23" s="68">
        <v>1870</v>
      </c>
      <c r="M23" s="68">
        <v>2047</v>
      </c>
      <c r="N23" s="68">
        <v>2105</v>
      </c>
      <c r="O23" s="68">
        <v>2195</v>
      </c>
      <c r="P23" s="69">
        <v>2808</v>
      </c>
      <c r="Q23" s="68">
        <v>2269</v>
      </c>
      <c r="R23" s="68">
        <v>2287</v>
      </c>
      <c r="S23" s="68">
        <v>2372</v>
      </c>
      <c r="T23" s="68">
        <v>2392</v>
      </c>
      <c r="U23" s="69">
        <v>3038</v>
      </c>
    </row>
    <row r="24" spans="1:27" x14ac:dyDescent="0.4">
      <c r="A24" s="80" t="s">
        <v>90</v>
      </c>
      <c r="B24" s="93">
        <v>0</v>
      </c>
      <c r="C24" s="93">
        <v>0</v>
      </c>
      <c r="D24" s="93">
        <v>0</v>
      </c>
      <c r="E24" s="93">
        <v>0</v>
      </c>
      <c r="F24" s="88">
        <v>0</v>
      </c>
      <c r="G24" s="93" t="str">
        <f>IFERROR(VLOOKUP(CONCATENATE(G$5,#REF!,"A"),DataA,4,FALSE),"-  ")</f>
        <v>-  </v>
      </c>
      <c r="H24" s="93" t="str">
        <f>IFERROR(VLOOKUP(CONCATENATE(H$5,#REF!,"A"),DataA,4,FALSE),"-  ")</f>
        <v>-  </v>
      </c>
      <c r="I24" s="93" t="str">
        <f>IFERROR(VLOOKUP(CONCATENATE(I$5,#REF!,"A"),DataA,4,FALSE),"-  ")</f>
        <v>-  </v>
      </c>
      <c r="J24" s="93" t="str">
        <f>IFERROR(VLOOKUP(CONCATENATE(J$5,#REF!,"A"),DataA,4,FALSE),"-  ")</f>
        <v>-  </v>
      </c>
      <c r="K24" s="88" t="str">
        <f>IFERROR(VLOOKUP(CONCATENATE(K$5,#REF!,"A"),DataA,4,FALSE),"-  ")</f>
        <v>-  </v>
      </c>
      <c r="L24" s="93">
        <v>0</v>
      </c>
      <c r="M24" s="93">
        <v>0</v>
      </c>
      <c r="N24" s="93">
        <v>0</v>
      </c>
      <c r="O24" s="93">
        <v>0</v>
      </c>
      <c r="P24" s="88">
        <v>0</v>
      </c>
      <c r="Q24" s="93">
        <v>0</v>
      </c>
      <c r="R24" s="93">
        <v>0</v>
      </c>
      <c r="S24" s="93">
        <v>0</v>
      </c>
      <c r="T24" s="93">
        <v>0</v>
      </c>
      <c r="U24" s="88">
        <v>0</v>
      </c>
    </row>
    <row r="25" spans="1:27" x14ac:dyDescent="0.4">
      <c r="A25" s="78"/>
      <c r="B25" s="79"/>
      <c r="C25" s="40"/>
      <c r="D25" s="40"/>
      <c r="E25" s="40"/>
      <c r="F25" s="40"/>
      <c r="G25" s="40"/>
      <c r="H25" s="62"/>
      <c r="I25" s="62"/>
      <c r="J25" s="62"/>
      <c r="K25" s="62"/>
      <c r="L25" s="62"/>
      <c r="M25" s="62"/>
      <c r="N25" s="62"/>
      <c r="O25" s="62"/>
      <c r="P25" s="62"/>
      <c r="Q25" s="62"/>
      <c r="R25" s="62"/>
      <c r="S25" s="62"/>
      <c r="T25" s="62"/>
      <c r="U25" s="62"/>
      <c r="V25" s="62"/>
      <c r="W25" s="62"/>
      <c r="X25" s="62"/>
      <c r="Y25" s="62"/>
      <c r="Z25" s="62"/>
      <c r="AA25" s="62"/>
    </row>
    <row r="26" spans="1:27" ht="12.75" customHeight="1" x14ac:dyDescent="0.4">
      <c r="A26" s="78"/>
      <c r="B26" s="79"/>
      <c r="C26" s="40"/>
      <c r="D26" s="40"/>
      <c r="E26" s="40"/>
      <c r="F26" s="40"/>
      <c r="G26" s="40"/>
      <c r="H26" s="44"/>
      <c r="I26" s="76"/>
      <c r="J26" s="76"/>
      <c r="K26" s="76"/>
      <c r="L26" s="76"/>
      <c r="M26" s="44"/>
      <c r="N26" s="77"/>
      <c r="O26" s="77"/>
      <c r="P26" s="77"/>
      <c r="Q26" s="77"/>
      <c r="R26" s="77"/>
      <c r="S26" s="77"/>
      <c r="T26" s="77"/>
      <c r="U26" s="77"/>
      <c r="V26" s="77"/>
      <c r="W26" s="77"/>
      <c r="X26" s="77"/>
      <c r="Y26" s="77"/>
      <c r="Z26" s="77"/>
      <c r="AA26" s="77"/>
    </row>
    <row r="27" spans="1:27" ht="15" x14ac:dyDescent="0.45">
      <c r="A27" s="84" t="s">
        <v>75</v>
      </c>
      <c r="B27" s="63" t="s">
        <v>110</v>
      </c>
      <c r="C27" s="63" t="s">
        <v>111</v>
      </c>
      <c r="D27" s="63" t="s">
        <v>112</v>
      </c>
      <c r="E27" s="63" t="s">
        <v>113</v>
      </c>
      <c r="F27" s="63" t="s">
        <v>114</v>
      </c>
      <c r="G27" s="64" t="s">
        <v>115</v>
      </c>
      <c r="H27" s="64" t="s">
        <v>116</v>
      </c>
      <c r="I27" s="64" t="s">
        <v>117</v>
      </c>
      <c r="J27" s="64" t="s">
        <v>118</v>
      </c>
      <c r="K27" s="63" t="s">
        <v>145</v>
      </c>
      <c r="L27" s="64" t="s">
        <v>120</v>
      </c>
      <c r="M27" s="64" t="s">
        <v>121</v>
      </c>
      <c r="N27" s="64" t="s">
        <v>122</v>
      </c>
      <c r="O27" s="64" t="s">
        <v>123</v>
      </c>
      <c r="P27" s="63" t="s">
        <v>146</v>
      </c>
      <c r="Q27" s="64" t="s">
        <v>125</v>
      </c>
      <c r="R27" s="64" t="s">
        <v>126</v>
      </c>
      <c r="S27" s="64" t="s">
        <v>127</v>
      </c>
      <c r="T27" s="64" t="s">
        <v>128</v>
      </c>
      <c r="U27" s="63" t="s">
        <v>147</v>
      </c>
    </row>
    <row r="28" spans="1:27" x14ac:dyDescent="0.4">
      <c r="A28" s="65" t="s">
        <v>3</v>
      </c>
      <c r="B28" s="66">
        <v>69634</v>
      </c>
      <c r="C28" s="66">
        <v>71674</v>
      </c>
      <c r="D28" s="66">
        <v>72090</v>
      </c>
      <c r="E28" s="66">
        <v>72143</v>
      </c>
      <c r="F28" s="66">
        <v>114498</v>
      </c>
      <c r="G28" s="66">
        <v>71623</v>
      </c>
      <c r="H28" s="66">
        <v>73013</v>
      </c>
      <c r="I28" s="66">
        <v>74180</v>
      </c>
      <c r="J28" s="66">
        <v>75781</v>
      </c>
      <c r="K28" s="66">
        <v>120245</v>
      </c>
      <c r="L28" s="66">
        <v>74781</v>
      </c>
      <c r="M28" s="66">
        <v>79323</v>
      </c>
      <c r="N28" s="66">
        <v>80487</v>
      </c>
      <c r="O28" s="66">
        <v>79834</v>
      </c>
      <c r="P28" s="66">
        <v>130232</v>
      </c>
      <c r="Q28" s="66">
        <v>75470</v>
      </c>
      <c r="R28" s="66">
        <v>71265</v>
      </c>
      <c r="S28" s="66">
        <v>83700</v>
      </c>
      <c r="T28" s="66">
        <v>83795</v>
      </c>
      <c r="U28" s="66">
        <v>135185</v>
      </c>
    </row>
    <row r="29" spans="1:27" x14ac:dyDescent="0.4">
      <c r="A29" s="67" t="s">
        <v>4</v>
      </c>
      <c r="B29" s="68">
        <v>1294</v>
      </c>
      <c r="C29" s="68">
        <v>1322</v>
      </c>
      <c r="D29" s="68">
        <v>1341</v>
      </c>
      <c r="E29" s="68">
        <v>1358</v>
      </c>
      <c r="F29" s="69">
        <v>2093</v>
      </c>
      <c r="G29" s="68">
        <v>1311</v>
      </c>
      <c r="H29" s="68">
        <v>1326</v>
      </c>
      <c r="I29" s="68">
        <v>1367</v>
      </c>
      <c r="J29" s="68">
        <v>1360</v>
      </c>
      <c r="K29" s="69">
        <v>2103</v>
      </c>
      <c r="L29" s="68">
        <v>1411</v>
      </c>
      <c r="M29" s="68">
        <v>1411</v>
      </c>
      <c r="N29" s="68">
        <v>1384</v>
      </c>
      <c r="O29" s="68">
        <v>1438</v>
      </c>
      <c r="P29" s="69">
        <v>2256</v>
      </c>
      <c r="Q29" s="68">
        <v>1360</v>
      </c>
      <c r="R29" s="68">
        <v>1271</v>
      </c>
      <c r="S29" s="68">
        <v>1503</v>
      </c>
      <c r="T29" s="68">
        <v>1479</v>
      </c>
      <c r="U29" s="69">
        <v>2307</v>
      </c>
    </row>
    <row r="30" spans="1:27" x14ac:dyDescent="0.4">
      <c r="A30" s="70" t="s">
        <v>5</v>
      </c>
      <c r="B30" s="68">
        <v>7100</v>
      </c>
      <c r="C30" s="68">
        <v>7319</v>
      </c>
      <c r="D30" s="68">
        <v>7546</v>
      </c>
      <c r="E30" s="68">
        <v>7806</v>
      </c>
      <c r="F30" s="69">
        <v>11703</v>
      </c>
      <c r="G30" s="68">
        <v>7874</v>
      </c>
      <c r="H30" s="68">
        <v>7969</v>
      </c>
      <c r="I30" s="68">
        <v>8408</v>
      </c>
      <c r="J30" s="68">
        <v>8630</v>
      </c>
      <c r="K30" s="69">
        <v>13378</v>
      </c>
      <c r="L30" s="68">
        <v>8328</v>
      </c>
      <c r="M30" s="68">
        <v>9141</v>
      </c>
      <c r="N30" s="68">
        <v>9249</v>
      </c>
      <c r="O30" s="68">
        <v>9266</v>
      </c>
      <c r="P30" s="69">
        <v>14660</v>
      </c>
      <c r="Q30" s="68">
        <v>8403</v>
      </c>
      <c r="R30" s="68">
        <v>8364</v>
      </c>
      <c r="S30" s="68">
        <v>9888</v>
      </c>
      <c r="T30" s="68">
        <v>9799</v>
      </c>
      <c r="U30" s="69">
        <v>15194</v>
      </c>
    </row>
    <row r="31" spans="1:27" x14ac:dyDescent="0.4">
      <c r="A31" s="70" t="s">
        <v>81</v>
      </c>
      <c r="B31" s="68">
        <v>4630</v>
      </c>
      <c r="C31" s="68">
        <v>4687</v>
      </c>
      <c r="D31" s="68">
        <v>4748</v>
      </c>
      <c r="E31" s="68">
        <v>4629</v>
      </c>
      <c r="F31" s="69">
        <v>7086</v>
      </c>
      <c r="G31" s="68">
        <v>4652</v>
      </c>
      <c r="H31" s="68">
        <v>4720</v>
      </c>
      <c r="I31" s="68">
        <v>4793</v>
      </c>
      <c r="J31" s="68">
        <v>4837</v>
      </c>
      <c r="K31" s="69">
        <v>7263</v>
      </c>
      <c r="L31" s="68">
        <v>4829</v>
      </c>
      <c r="M31" s="68">
        <v>5014</v>
      </c>
      <c r="N31" s="68">
        <v>5114</v>
      </c>
      <c r="O31" s="68">
        <v>4968</v>
      </c>
      <c r="P31" s="69">
        <v>7759</v>
      </c>
      <c r="Q31" s="68">
        <v>4783</v>
      </c>
      <c r="R31" s="68">
        <v>4496</v>
      </c>
      <c r="S31" s="68">
        <v>5221</v>
      </c>
      <c r="T31" s="68">
        <v>5221</v>
      </c>
      <c r="U31" s="69">
        <v>8005</v>
      </c>
    </row>
    <row r="32" spans="1:27" ht="8.1" customHeight="1" x14ac:dyDescent="0.4">
      <c r="A32" s="71"/>
      <c r="B32" s="68"/>
      <c r="C32" s="68"/>
      <c r="D32" s="68"/>
      <c r="E32" s="68"/>
      <c r="F32" s="69"/>
      <c r="G32" s="68"/>
      <c r="H32" s="68"/>
      <c r="I32" s="68"/>
      <c r="J32" s="68"/>
      <c r="K32" s="69"/>
      <c r="L32" s="68"/>
      <c r="M32" s="68"/>
      <c r="N32" s="68"/>
      <c r="O32" s="68"/>
      <c r="P32" s="69"/>
      <c r="Q32" s="68"/>
      <c r="R32" s="68"/>
      <c r="S32" s="68"/>
      <c r="T32" s="68"/>
      <c r="U32" s="69"/>
    </row>
    <row r="33" spans="1:27" x14ac:dyDescent="0.4">
      <c r="A33" s="70" t="s">
        <v>7</v>
      </c>
      <c r="B33" s="68">
        <v>4878</v>
      </c>
      <c r="C33" s="68">
        <v>4985</v>
      </c>
      <c r="D33" s="68">
        <v>4956</v>
      </c>
      <c r="E33" s="68">
        <v>4943</v>
      </c>
      <c r="F33" s="69">
        <v>7387</v>
      </c>
      <c r="G33" s="68">
        <v>4939</v>
      </c>
      <c r="H33" s="68">
        <v>4971</v>
      </c>
      <c r="I33" s="68">
        <v>5096</v>
      </c>
      <c r="J33" s="68">
        <v>5116</v>
      </c>
      <c r="K33" s="69">
        <v>7706</v>
      </c>
      <c r="L33" s="68">
        <v>4958</v>
      </c>
      <c r="M33" s="68">
        <v>5140</v>
      </c>
      <c r="N33" s="68">
        <v>5169</v>
      </c>
      <c r="O33" s="68">
        <v>5066</v>
      </c>
      <c r="P33" s="69">
        <v>7838</v>
      </c>
      <c r="Q33" s="68">
        <v>4812</v>
      </c>
      <c r="R33" s="68">
        <v>4584</v>
      </c>
      <c r="S33" s="68">
        <v>5212</v>
      </c>
      <c r="T33" s="68">
        <v>5245</v>
      </c>
      <c r="U33" s="69">
        <v>7909</v>
      </c>
    </row>
    <row r="34" spans="1:27" x14ac:dyDescent="0.4">
      <c r="A34" s="70" t="s">
        <v>8</v>
      </c>
      <c r="B34" s="68">
        <v>6141</v>
      </c>
      <c r="C34" s="68">
        <v>6175</v>
      </c>
      <c r="D34" s="68">
        <v>6205</v>
      </c>
      <c r="E34" s="68">
        <v>6114</v>
      </c>
      <c r="F34" s="69">
        <v>9310</v>
      </c>
      <c r="G34" s="68">
        <v>6139</v>
      </c>
      <c r="H34" s="68">
        <v>6134</v>
      </c>
      <c r="I34" s="68">
        <v>6211</v>
      </c>
      <c r="J34" s="68">
        <v>6301</v>
      </c>
      <c r="K34" s="69">
        <v>9468</v>
      </c>
      <c r="L34" s="68">
        <v>6229</v>
      </c>
      <c r="M34" s="68">
        <v>6429</v>
      </c>
      <c r="N34" s="68">
        <v>6499</v>
      </c>
      <c r="O34" s="68">
        <v>6329</v>
      </c>
      <c r="P34" s="69">
        <v>9860</v>
      </c>
      <c r="Q34" s="68">
        <v>6318</v>
      </c>
      <c r="R34" s="68">
        <v>5911</v>
      </c>
      <c r="S34" s="68">
        <v>6936</v>
      </c>
      <c r="T34" s="68">
        <v>6920</v>
      </c>
      <c r="U34" s="69">
        <v>10605</v>
      </c>
    </row>
    <row r="35" spans="1:27" ht="8.1" customHeight="1" x14ac:dyDescent="0.4">
      <c r="A35" s="71"/>
      <c r="B35" s="68"/>
      <c r="C35" s="68"/>
      <c r="D35" s="68"/>
      <c r="E35" s="68"/>
      <c r="F35" s="40"/>
      <c r="G35" s="68"/>
      <c r="H35" s="68"/>
      <c r="I35" s="68"/>
      <c r="J35" s="68"/>
      <c r="K35" s="40"/>
      <c r="L35" s="68"/>
      <c r="M35" s="68"/>
      <c r="N35" s="68"/>
      <c r="O35" s="68"/>
      <c r="P35" s="40"/>
      <c r="Q35" s="68"/>
      <c r="R35" s="68"/>
      <c r="S35" s="68"/>
      <c r="T35" s="68"/>
      <c r="U35" s="40"/>
    </row>
    <row r="36" spans="1:27" x14ac:dyDescent="0.4">
      <c r="A36" s="67" t="s">
        <v>16</v>
      </c>
      <c r="B36" s="68">
        <v>6887</v>
      </c>
      <c r="C36" s="68">
        <v>7033</v>
      </c>
      <c r="D36" s="68">
        <v>7082</v>
      </c>
      <c r="E36" s="68">
        <v>7058</v>
      </c>
      <c r="F36" s="69">
        <v>10732</v>
      </c>
      <c r="G36" s="68">
        <v>6909</v>
      </c>
      <c r="H36" s="68">
        <v>6932</v>
      </c>
      <c r="I36" s="68">
        <v>6952</v>
      </c>
      <c r="J36" s="68">
        <v>7151</v>
      </c>
      <c r="K36" s="69">
        <v>10795</v>
      </c>
      <c r="L36" s="68">
        <v>7064</v>
      </c>
      <c r="M36" s="68">
        <v>7304</v>
      </c>
      <c r="N36" s="68">
        <v>7348</v>
      </c>
      <c r="O36" s="68">
        <v>7167</v>
      </c>
      <c r="P36" s="69">
        <v>11308</v>
      </c>
      <c r="Q36" s="68">
        <v>6888</v>
      </c>
      <c r="R36" s="68">
        <v>6571</v>
      </c>
      <c r="S36" s="68">
        <v>7485</v>
      </c>
      <c r="T36" s="68">
        <v>7478</v>
      </c>
      <c r="U36" s="69">
        <v>11500</v>
      </c>
    </row>
    <row r="37" spans="1:27" x14ac:dyDescent="0.4">
      <c r="A37" s="70" t="s">
        <v>9</v>
      </c>
      <c r="B37" s="68">
        <v>13343</v>
      </c>
      <c r="C37" s="68">
        <v>14018</v>
      </c>
      <c r="D37" s="68">
        <v>13946</v>
      </c>
      <c r="E37" s="68">
        <v>14137</v>
      </c>
      <c r="F37" s="69">
        <v>23785</v>
      </c>
      <c r="G37" s="68">
        <v>13801</v>
      </c>
      <c r="H37" s="68">
        <v>14195</v>
      </c>
      <c r="I37" s="68">
        <v>14463</v>
      </c>
      <c r="J37" s="68">
        <v>15148</v>
      </c>
      <c r="K37" s="69">
        <v>25138</v>
      </c>
      <c r="L37" s="68">
        <v>14865</v>
      </c>
      <c r="M37" s="68">
        <v>16106</v>
      </c>
      <c r="N37" s="68">
        <v>16532</v>
      </c>
      <c r="O37" s="68">
        <v>16849</v>
      </c>
      <c r="P37" s="69">
        <v>28796</v>
      </c>
      <c r="Q37" s="68">
        <v>15538</v>
      </c>
      <c r="R37" s="68">
        <v>13955</v>
      </c>
      <c r="S37" s="68">
        <v>17725</v>
      </c>
      <c r="T37" s="68">
        <v>18105</v>
      </c>
      <c r="U37" s="69">
        <v>30805</v>
      </c>
    </row>
    <row r="38" spans="1:27" x14ac:dyDescent="0.4">
      <c r="A38" s="70" t="s">
        <v>10</v>
      </c>
      <c r="B38" s="68">
        <v>10876</v>
      </c>
      <c r="C38" s="68">
        <v>11177</v>
      </c>
      <c r="D38" s="68">
        <v>11103</v>
      </c>
      <c r="E38" s="68">
        <v>11059</v>
      </c>
      <c r="F38" s="69">
        <v>17185</v>
      </c>
      <c r="G38" s="68">
        <v>10989</v>
      </c>
      <c r="H38" s="68">
        <v>11275</v>
      </c>
      <c r="I38" s="68">
        <v>11398</v>
      </c>
      <c r="J38" s="68">
        <v>11544</v>
      </c>
      <c r="K38" s="69">
        <v>17840</v>
      </c>
      <c r="L38" s="68">
        <v>11409</v>
      </c>
      <c r="M38" s="68">
        <v>12013</v>
      </c>
      <c r="N38" s="68">
        <v>12022</v>
      </c>
      <c r="O38" s="68">
        <v>11849</v>
      </c>
      <c r="P38" s="69">
        <v>18982</v>
      </c>
      <c r="Q38" s="68">
        <v>11382</v>
      </c>
      <c r="R38" s="68">
        <v>10789</v>
      </c>
      <c r="S38" s="68">
        <v>12460</v>
      </c>
      <c r="T38" s="68">
        <v>12346</v>
      </c>
      <c r="U38" s="69">
        <v>19414</v>
      </c>
    </row>
    <row r="39" spans="1:27" x14ac:dyDescent="0.4">
      <c r="A39" s="70" t="s">
        <v>11</v>
      </c>
      <c r="B39" s="68">
        <v>4653</v>
      </c>
      <c r="C39" s="68">
        <v>4901</v>
      </c>
      <c r="D39" s="68">
        <v>4879</v>
      </c>
      <c r="E39" s="68">
        <v>4738</v>
      </c>
      <c r="F39" s="69">
        <v>7690</v>
      </c>
      <c r="G39" s="68">
        <v>4742</v>
      </c>
      <c r="H39" s="68">
        <v>4842</v>
      </c>
      <c r="I39" s="68">
        <v>4943</v>
      </c>
      <c r="J39" s="68">
        <v>4946</v>
      </c>
      <c r="K39" s="69">
        <v>7799</v>
      </c>
      <c r="L39" s="68">
        <v>4882</v>
      </c>
      <c r="M39" s="68">
        <v>5131</v>
      </c>
      <c r="N39" s="68">
        <v>5158</v>
      </c>
      <c r="O39" s="68">
        <v>5061</v>
      </c>
      <c r="P39" s="69">
        <v>8232</v>
      </c>
      <c r="Q39" s="68">
        <v>4788</v>
      </c>
      <c r="R39" s="68">
        <v>4501</v>
      </c>
      <c r="S39" s="68">
        <v>5247</v>
      </c>
      <c r="T39" s="68">
        <v>5239</v>
      </c>
      <c r="U39" s="69">
        <v>8290</v>
      </c>
    </row>
    <row r="40" spans="1:27" ht="8.1" customHeight="1" x14ac:dyDescent="0.4">
      <c r="A40" s="71"/>
      <c r="B40" s="68"/>
      <c r="C40" s="68"/>
      <c r="D40" s="68"/>
      <c r="E40" s="68"/>
      <c r="F40" s="40"/>
      <c r="G40" s="68"/>
      <c r="H40" s="68"/>
      <c r="I40" s="68"/>
      <c r="J40" s="68"/>
      <c r="K40" s="40"/>
      <c r="L40" s="68"/>
      <c r="M40" s="68"/>
      <c r="N40" s="68"/>
      <c r="O40" s="68"/>
      <c r="P40" s="40"/>
      <c r="Q40" s="68"/>
      <c r="R40" s="68"/>
      <c r="S40" s="68"/>
      <c r="T40" s="68"/>
      <c r="U40" s="40"/>
    </row>
    <row r="41" spans="1:27" x14ac:dyDescent="0.4">
      <c r="A41" s="72" t="s">
        <v>12</v>
      </c>
      <c r="B41" s="73">
        <v>59803</v>
      </c>
      <c r="C41" s="73">
        <v>61615</v>
      </c>
      <c r="D41" s="73">
        <v>61806</v>
      </c>
      <c r="E41" s="73">
        <v>61841</v>
      </c>
      <c r="F41" s="69">
        <v>96970</v>
      </c>
      <c r="G41" s="73">
        <v>61357</v>
      </c>
      <c r="H41" s="73">
        <v>62364</v>
      </c>
      <c r="I41" s="73">
        <v>63630</v>
      </c>
      <c r="J41" s="73">
        <v>65034</v>
      </c>
      <c r="K41" s="69">
        <v>101490</v>
      </c>
      <c r="L41" s="73">
        <v>63975</v>
      </c>
      <c r="M41" s="73">
        <v>67688</v>
      </c>
      <c r="N41" s="73">
        <v>68476</v>
      </c>
      <c r="O41" s="73">
        <v>67994</v>
      </c>
      <c r="P41" s="69">
        <v>109691</v>
      </c>
      <c r="Q41" s="73">
        <v>64271</v>
      </c>
      <c r="R41" s="73">
        <v>60444</v>
      </c>
      <c r="S41" s="73">
        <v>71676</v>
      </c>
      <c r="T41" s="73">
        <v>71833</v>
      </c>
      <c r="U41" s="69">
        <v>114030</v>
      </c>
    </row>
    <row r="42" spans="1:27" x14ac:dyDescent="0.4">
      <c r="A42" s="72" t="s">
        <v>13</v>
      </c>
      <c r="B42" s="68">
        <v>1717</v>
      </c>
      <c r="C42" s="68">
        <v>1751</v>
      </c>
      <c r="D42" s="68">
        <v>1788</v>
      </c>
      <c r="E42" s="68">
        <v>1827</v>
      </c>
      <c r="F42" s="69">
        <v>2866</v>
      </c>
      <c r="G42" s="68">
        <v>1904</v>
      </c>
      <c r="H42" s="68">
        <v>2057</v>
      </c>
      <c r="I42" s="68">
        <v>2123</v>
      </c>
      <c r="J42" s="68">
        <v>2161</v>
      </c>
      <c r="K42" s="69">
        <v>3517</v>
      </c>
      <c r="L42" s="68">
        <v>2095</v>
      </c>
      <c r="M42" s="68">
        <v>2423</v>
      </c>
      <c r="N42" s="68">
        <v>2409</v>
      </c>
      <c r="O42" s="68">
        <v>2407</v>
      </c>
      <c r="P42" s="69">
        <v>3953</v>
      </c>
      <c r="Q42" s="68">
        <v>2125</v>
      </c>
      <c r="R42" s="68">
        <v>2115</v>
      </c>
      <c r="S42" s="68">
        <v>2620</v>
      </c>
      <c r="T42" s="68">
        <v>2665</v>
      </c>
      <c r="U42" s="69">
        <v>4212</v>
      </c>
    </row>
    <row r="43" spans="1:27" x14ac:dyDescent="0.4">
      <c r="A43" s="72" t="s">
        <v>14</v>
      </c>
      <c r="B43" s="68">
        <v>2974</v>
      </c>
      <c r="C43" s="68">
        <v>3095</v>
      </c>
      <c r="D43" s="68">
        <v>3096</v>
      </c>
      <c r="E43" s="68">
        <v>3049</v>
      </c>
      <c r="F43" s="69">
        <v>4982</v>
      </c>
      <c r="G43" s="68">
        <v>2941</v>
      </c>
      <c r="H43" s="68">
        <v>3112</v>
      </c>
      <c r="I43" s="68">
        <v>3166</v>
      </c>
      <c r="J43" s="68">
        <v>3174</v>
      </c>
      <c r="K43" s="69">
        <v>5038</v>
      </c>
      <c r="L43" s="68">
        <v>3120</v>
      </c>
      <c r="M43" s="68">
        <v>3350</v>
      </c>
      <c r="N43" s="68">
        <v>3306</v>
      </c>
      <c r="O43" s="68">
        <v>3275</v>
      </c>
      <c r="P43" s="69">
        <v>5346</v>
      </c>
      <c r="Q43" s="68">
        <v>3102</v>
      </c>
      <c r="R43" s="68">
        <v>2876</v>
      </c>
      <c r="S43" s="68">
        <v>3311</v>
      </c>
      <c r="T43" s="68">
        <v>3360</v>
      </c>
      <c r="U43" s="69">
        <v>5449</v>
      </c>
    </row>
    <row r="44" spans="1:27" x14ac:dyDescent="0.4">
      <c r="A44" s="72" t="s">
        <v>15</v>
      </c>
      <c r="B44" s="68">
        <v>1258</v>
      </c>
      <c r="C44" s="68">
        <v>1278</v>
      </c>
      <c r="D44" s="68">
        <v>1314</v>
      </c>
      <c r="E44" s="68">
        <v>1322</v>
      </c>
      <c r="F44" s="69">
        <v>2137</v>
      </c>
      <c r="G44" s="68">
        <v>1253</v>
      </c>
      <c r="H44" s="68">
        <v>1260</v>
      </c>
      <c r="I44" s="68">
        <v>1342</v>
      </c>
      <c r="J44" s="68">
        <v>1310</v>
      </c>
      <c r="K44" s="69">
        <v>2167</v>
      </c>
      <c r="L44" s="68">
        <v>1381</v>
      </c>
      <c r="M44" s="68">
        <v>1387</v>
      </c>
      <c r="N44" s="68">
        <v>1384</v>
      </c>
      <c r="O44" s="68">
        <v>1369</v>
      </c>
      <c r="P44" s="69">
        <v>2344</v>
      </c>
      <c r="Q44" s="68">
        <v>1325</v>
      </c>
      <c r="R44" s="68">
        <v>1247</v>
      </c>
      <c r="S44" s="68">
        <v>1492</v>
      </c>
      <c r="T44" s="68">
        <v>1543</v>
      </c>
      <c r="U44" s="69">
        <v>2494</v>
      </c>
    </row>
    <row r="45" spans="1:27" x14ac:dyDescent="0.4">
      <c r="A45" s="72" t="s">
        <v>89</v>
      </c>
      <c r="B45" s="68">
        <v>3882</v>
      </c>
      <c r="C45" s="68">
        <v>3934</v>
      </c>
      <c r="D45" s="68">
        <v>4086</v>
      </c>
      <c r="E45" s="68">
        <v>4103</v>
      </c>
      <c r="F45" s="69">
        <v>7543</v>
      </c>
      <c r="G45" s="68">
        <v>4168</v>
      </c>
      <c r="H45" s="68">
        <v>4220</v>
      </c>
      <c r="I45" s="68">
        <v>3919</v>
      </c>
      <c r="J45" s="68">
        <v>4102</v>
      </c>
      <c r="K45" s="69">
        <v>8032</v>
      </c>
      <c r="L45" s="68">
        <v>4210</v>
      </c>
      <c r="M45" s="68">
        <v>4474</v>
      </c>
      <c r="N45" s="68">
        <v>4912</v>
      </c>
      <c r="O45" s="68">
        <v>4789</v>
      </c>
      <c r="P45" s="69">
        <v>8898</v>
      </c>
      <c r="Q45" s="68">
        <v>4647</v>
      </c>
      <c r="R45" s="68">
        <v>4583</v>
      </c>
      <c r="S45" s="68">
        <v>4602</v>
      </c>
      <c r="T45" s="68">
        <v>4394</v>
      </c>
      <c r="U45" s="69">
        <v>9000</v>
      </c>
    </row>
    <row r="46" spans="1:27" x14ac:dyDescent="0.4">
      <c r="A46" s="80" t="s">
        <v>90</v>
      </c>
      <c r="B46" s="93">
        <v>0</v>
      </c>
      <c r="C46" s="93">
        <v>0</v>
      </c>
      <c r="D46" s="93">
        <v>0</v>
      </c>
      <c r="E46" s="93">
        <v>0</v>
      </c>
      <c r="F46" s="88">
        <v>0</v>
      </c>
      <c r="G46" s="93" t="str">
        <f>IFERROR(VLOOKUP(CONCATENATE(G$5,#REF!,"I"),DataA,4,FALSE),"-  ")</f>
        <v>-  </v>
      </c>
      <c r="H46" s="93" t="str">
        <f>IFERROR(VLOOKUP(CONCATENATE(H$5,#REF!,"I"),DataA,4,FALSE),"-  ")</f>
        <v>-  </v>
      </c>
      <c r="I46" s="93" t="str">
        <f>IFERROR(VLOOKUP(CONCATENATE(I$5,#REF!,"I"),DataA,4,FALSE),"-  ")</f>
        <v>-  </v>
      </c>
      <c r="J46" s="93" t="str">
        <f>IFERROR(VLOOKUP(CONCATENATE(J$5,#REF!,"I"),DataA,4,FALSE),"-  ")</f>
        <v>-  </v>
      </c>
      <c r="K46" s="88" t="str">
        <f>IFERROR(VLOOKUP(CONCATENATE(K$5,#REF!,"I"),DataA,4,FALSE),"-  ")</f>
        <v>-  </v>
      </c>
      <c r="L46" s="93">
        <v>0</v>
      </c>
      <c r="M46" s="93">
        <v>0</v>
      </c>
      <c r="N46" s="93">
        <v>0</v>
      </c>
      <c r="O46" s="93">
        <v>0</v>
      </c>
      <c r="P46" s="88">
        <v>0</v>
      </c>
      <c r="Q46" s="93">
        <v>0</v>
      </c>
      <c r="R46" s="93">
        <v>0</v>
      </c>
      <c r="S46" s="93">
        <v>0</v>
      </c>
      <c r="T46" s="93">
        <v>0</v>
      </c>
      <c r="U46" s="88">
        <v>0</v>
      </c>
    </row>
    <row r="47" spans="1:27" x14ac:dyDescent="0.4">
      <c r="A47" s="80"/>
      <c r="B47" s="81"/>
      <c r="C47" s="40"/>
      <c r="D47" s="40"/>
      <c r="E47" s="40"/>
      <c r="F47" s="40"/>
      <c r="G47" s="40"/>
      <c r="H47" s="62"/>
      <c r="I47" s="62"/>
      <c r="J47" s="62"/>
      <c r="K47" s="62"/>
      <c r="L47" s="62"/>
      <c r="M47" s="62"/>
      <c r="N47" s="62"/>
      <c r="O47" s="62"/>
      <c r="P47" s="62"/>
      <c r="Q47" s="62"/>
      <c r="R47" s="62"/>
      <c r="S47" s="62"/>
      <c r="T47" s="62"/>
      <c r="U47" s="62"/>
      <c r="V47" s="62"/>
      <c r="W47" s="62"/>
      <c r="X47" s="62"/>
      <c r="Y47" s="62"/>
      <c r="Z47" s="62"/>
      <c r="AA47" s="62"/>
    </row>
    <row r="48" spans="1:27" ht="12.75" customHeight="1" x14ac:dyDescent="0.4">
      <c r="A48" s="62"/>
      <c r="B48" s="82"/>
      <c r="C48" s="40"/>
      <c r="D48" s="40"/>
      <c r="E48" s="40"/>
      <c r="F48" s="40"/>
      <c r="G48" s="40"/>
      <c r="H48" s="44"/>
      <c r="I48" s="76"/>
      <c r="J48" s="76"/>
      <c r="K48" s="76"/>
      <c r="L48" s="76"/>
      <c r="M48" s="44"/>
      <c r="N48" s="77"/>
      <c r="O48" s="77"/>
      <c r="P48" s="77"/>
      <c r="Q48" s="77"/>
      <c r="R48" s="77"/>
      <c r="S48" s="77"/>
      <c r="T48" s="77"/>
      <c r="U48" s="77"/>
      <c r="V48" s="77"/>
      <c r="W48" s="77"/>
      <c r="X48" s="77"/>
      <c r="Y48" s="77"/>
      <c r="Z48" s="77"/>
      <c r="AA48" s="77"/>
    </row>
    <row r="49" spans="1:21" ht="15" x14ac:dyDescent="0.45">
      <c r="A49" s="83" t="s">
        <v>20</v>
      </c>
      <c r="B49" s="63" t="s">
        <v>110</v>
      </c>
      <c r="C49" s="63" t="s">
        <v>111</v>
      </c>
      <c r="D49" s="63" t="s">
        <v>112</v>
      </c>
      <c r="E49" s="63" t="s">
        <v>113</v>
      </c>
      <c r="F49" s="63" t="s">
        <v>114</v>
      </c>
      <c r="G49" s="64" t="s">
        <v>115</v>
      </c>
      <c r="H49" s="64" t="s">
        <v>116</v>
      </c>
      <c r="I49" s="64" t="s">
        <v>117</v>
      </c>
      <c r="J49" s="64" t="s">
        <v>118</v>
      </c>
      <c r="K49" s="63" t="s">
        <v>145</v>
      </c>
      <c r="L49" s="64" t="s">
        <v>120</v>
      </c>
      <c r="M49" s="64" t="s">
        <v>121</v>
      </c>
      <c r="N49" s="64" t="s">
        <v>122</v>
      </c>
      <c r="O49" s="64" t="s">
        <v>123</v>
      </c>
      <c r="P49" s="63" t="s">
        <v>146</v>
      </c>
      <c r="Q49" s="64" t="s">
        <v>125</v>
      </c>
      <c r="R49" s="64" t="s">
        <v>126</v>
      </c>
      <c r="S49" s="64" t="s">
        <v>127</v>
      </c>
      <c r="T49" s="64" t="s">
        <v>128</v>
      </c>
      <c r="U49" s="63" t="s">
        <v>147</v>
      </c>
    </row>
    <row r="50" spans="1:21" x14ac:dyDescent="0.4">
      <c r="A50" s="65" t="s">
        <v>3</v>
      </c>
      <c r="B50" s="66">
        <v>156922</v>
      </c>
      <c r="C50" s="66">
        <v>163702</v>
      </c>
      <c r="D50" s="66">
        <v>165727</v>
      </c>
      <c r="E50" s="66">
        <v>167467</v>
      </c>
      <c r="F50" s="66">
        <v>232537</v>
      </c>
      <c r="G50" s="66">
        <v>161707</v>
      </c>
      <c r="H50" s="66">
        <v>167709</v>
      </c>
      <c r="I50" s="66">
        <v>170380</v>
      </c>
      <c r="J50" s="66">
        <v>172892</v>
      </c>
      <c r="K50" s="66">
        <v>243308</v>
      </c>
      <c r="L50" s="66">
        <v>168534</v>
      </c>
      <c r="M50" s="66">
        <v>181418</v>
      </c>
      <c r="N50" s="66">
        <v>181718</v>
      </c>
      <c r="O50" s="66">
        <v>179130</v>
      </c>
      <c r="P50" s="66">
        <v>258400</v>
      </c>
      <c r="Q50" s="66">
        <v>169831</v>
      </c>
      <c r="R50" s="66">
        <v>164370</v>
      </c>
      <c r="S50" s="66">
        <v>175388</v>
      </c>
      <c r="T50" s="66">
        <v>172586</v>
      </c>
      <c r="U50" s="66">
        <v>252724</v>
      </c>
    </row>
    <row r="51" spans="1:21" x14ac:dyDescent="0.4">
      <c r="A51" s="67" t="s">
        <v>4</v>
      </c>
      <c r="B51" s="68">
        <v>2938</v>
      </c>
      <c r="C51" s="68">
        <v>3032</v>
      </c>
      <c r="D51" s="68">
        <v>3078</v>
      </c>
      <c r="E51" s="68">
        <v>3133</v>
      </c>
      <c r="F51" s="69">
        <v>4230</v>
      </c>
      <c r="G51" s="68">
        <v>3031</v>
      </c>
      <c r="H51" s="68">
        <v>3038</v>
      </c>
      <c r="I51" s="68">
        <v>3135</v>
      </c>
      <c r="J51" s="68">
        <v>3167</v>
      </c>
      <c r="K51" s="69">
        <v>4342</v>
      </c>
      <c r="L51" s="68">
        <v>3104</v>
      </c>
      <c r="M51" s="68">
        <v>3259</v>
      </c>
      <c r="N51" s="68">
        <v>3247</v>
      </c>
      <c r="O51" s="68">
        <v>3223</v>
      </c>
      <c r="P51" s="69">
        <v>4552</v>
      </c>
      <c r="Q51" s="68">
        <v>3002</v>
      </c>
      <c r="R51" s="68">
        <v>2947</v>
      </c>
      <c r="S51" s="68">
        <v>3136</v>
      </c>
      <c r="T51" s="68">
        <v>3073</v>
      </c>
      <c r="U51" s="69">
        <v>4357</v>
      </c>
    </row>
    <row r="52" spans="1:21" x14ac:dyDescent="0.4">
      <c r="A52" s="70" t="s">
        <v>5</v>
      </c>
      <c r="B52" s="68">
        <v>14297</v>
      </c>
      <c r="C52" s="68">
        <v>14844</v>
      </c>
      <c r="D52" s="68">
        <v>15220</v>
      </c>
      <c r="E52" s="68">
        <v>15567</v>
      </c>
      <c r="F52" s="69">
        <v>21067</v>
      </c>
      <c r="G52" s="68">
        <v>15157</v>
      </c>
      <c r="H52" s="68">
        <v>15574</v>
      </c>
      <c r="I52" s="68">
        <v>16111</v>
      </c>
      <c r="J52" s="68">
        <v>16394</v>
      </c>
      <c r="K52" s="69">
        <v>22904</v>
      </c>
      <c r="L52" s="68">
        <v>15891</v>
      </c>
      <c r="M52" s="68">
        <v>17259</v>
      </c>
      <c r="N52" s="68">
        <v>17243</v>
      </c>
      <c r="O52" s="68">
        <v>16977</v>
      </c>
      <c r="P52" s="69">
        <v>24607</v>
      </c>
      <c r="Q52" s="68">
        <v>15896</v>
      </c>
      <c r="R52" s="68">
        <v>15730</v>
      </c>
      <c r="S52" s="68">
        <v>17142</v>
      </c>
      <c r="T52" s="68">
        <v>16791</v>
      </c>
      <c r="U52" s="69">
        <v>24183</v>
      </c>
    </row>
    <row r="53" spans="1:21" x14ac:dyDescent="0.4">
      <c r="A53" s="70" t="s">
        <v>81</v>
      </c>
      <c r="B53" s="68">
        <v>10217</v>
      </c>
      <c r="C53" s="68">
        <v>10552</v>
      </c>
      <c r="D53" s="68">
        <v>10733</v>
      </c>
      <c r="E53" s="68">
        <v>10662</v>
      </c>
      <c r="F53" s="69">
        <v>14255</v>
      </c>
      <c r="G53" s="68">
        <v>10398</v>
      </c>
      <c r="H53" s="68">
        <v>10705</v>
      </c>
      <c r="I53" s="68">
        <v>10887</v>
      </c>
      <c r="J53" s="68">
        <v>11016</v>
      </c>
      <c r="K53" s="69">
        <v>14677</v>
      </c>
      <c r="L53" s="68">
        <v>10748</v>
      </c>
      <c r="M53" s="68">
        <v>11359</v>
      </c>
      <c r="N53" s="68">
        <v>11325</v>
      </c>
      <c r="O53" s="68">
        <v>11083</v>
      </c>
      <c r="P53" s="69">
        <v>15321</v>
      </c>
      <c r="Q53" s="68">
        <v>10531</v>
      </c>
      <c r="R53" s="68">
        <v>10186</v>
      </c>
      <c r="S53" s="68">
        <v>10892</v>
      </c>
      <c r="T53" s="68">
        <v>10687</v>
      </c>
      <c r="U53" s="69">
        <v>14858</v>
      </c>
    </row>
    <row r="54" spans="1:21" ht="8.1" customHeight="1" x14ac:dyDescent="0.4">
      <c r="A54" s="71"/>
      <c r="B54" s="68"/>
      <c r="C54" s="68"/>
      <c r="D54" s="68"/>
      <c r="E54" s="68"/>
      <c r="F54" s="69"/>
      <c r="G54" s="68"/>
      <c r="H54" s="68"/>
      <c r="I54" s="68"/>
      <c r="J54" s="68"/>
      <c r="K54" s="69"/>
      <c r="L54" s="68"/>
      <c r="M54" s="68"/>
      <c r="N54" s="68"/>
      <c r="O54" s="68"/>
      <c r="P54" s="69"/>
      <c r="Q54" s="68"/>
      <c r="R54" s="68"/>
      <c r="S54" s="68"/>
      <c r="T54" s="68"/>
      <c r="U54" s="69"/>
    </row>
    <row r="55" spans="1:21" x14ac:dyDescent="0.4">
      <c r="A55" s="70" t="s">
        <v>7</v>
      </c>
      <c r="B55" s="68">
        <v>10987</v>
      </c>
      <c r="C55" s="68">
        <v>11269</v>
      </c>
      <c r="D55" s="68">
        <v>11345</v>
      </c>
      <c r="E55" s="68">
        <v>11420</v>
      </c>
      <c r="F55" s="69">
        <v>15125</v>
      </c>
      <c r="G55" s="68">
        <v>11121</v>
      </c>
      <c r="H55" s="68">
        <v>11469</v>
      </c>
      <c r="I55" s="68">
        <v>11648</v>
      </c>
      <c r="J55" s="68">
        <v>11649</v>
      </c>
      <c r="K55" s="69">
        <v>15735</v>
      </c>
      <c r="L55" s="68">
        <v>11398</v>
      </c>
      <c r="M55" s="68">
        <v>12128</v>
      </c>
      <c r="N55" s="68">
        <v>11984</v>
      </c>
      <c r="O55" s="68">
        <v>11764</v>
      </c>
      <c r="P55" s="69">
        <v>16118</v>
      </c>
      <c r="Q55" s="68">
        <v>11219</v>
      </c>
      <c r="R55" s="68">
        <v>10904</v>
      </c>
      <c r="S55" s="68">
        <v>11448</v>
      </c>
      <c r="T55" s="68">
        <v>11198</v>
      </c>
      <c r="U55" s="69">
        <v>15464</v>
      </c>
    </row>
    <row r="56" spans="1:21" x14ac:dyDescent="0.4">
      <c r="A56" s="70" t="s">
        <v>8</v>
      </c>
      <c r="B56" s="68">
        <v>12832</v>
      </c>
      <c r="C56" s="68">
        <v>13217</v>
      </c>
      <c r="D56" s="68">
        <v>13336</v>
      </c>
      <c r="E56" s="68">
        <v>13410</v>
      </c>
      <c r="F56" s="69">
        <v>17933</v>
      </c>
      <c r="G56" s="68">
        <v>13001</v>
      </c>
      <c r="H56" s="68">
        <v>13309</v>
      </c>
      <c r="I56" s="68">
        <v>13422</v>
      </c>
      <c r="J56" s="68">
        <v>13553</v>
      </c>
      <c r="K56" s="69">
        <v>18243</v>
      </c>
      <c r="L56" s="68">
        <v>13147</v>
      </c>
      <c r="M56" s="68">
        <v>13890</v>
      </c>
      <c r="N56" s="68">
        <v>13870</v>
      </c>
      <c r="O56" s="68">
        <v>13522</v>
      </c>
      <c r="P56" s="69">
        <v>18741</v>
      </c>
      <c r="Q56" s="68">
        <v>13078</v>
      </c>
      <c r="R56" s="68">
        <v>12577</v>
      </c>
      <c r="S56" s="68">
        <v>13422</v>
      </c>
      <c r="T56" s="68">
        <v>13253</v>
      </c>
      <c r="U56" s="69">
        <v>18575</v>
      </c>
    </row>
    <row r="57" spans="1:21" ht="8.1" customHeight="1" x14ac:dyDescent="0.4">
      <c r="A57" s="71"/>
      <c r="B57" s="68"/>
      <c r="C57" s="68"/>
      <c r="D57" s="68"/>
      <c r="E57" s="68"/>
      <c r="F57" s="40"/>
      <c r="G57" s="68"/>
      <c r="H57" s="68"/>
      <c r="I57" s="68"/>
      <c r="J57" s="68"/>
      <c r="K57" s="40"/>
      <c r="L57" s="68"/>
      <c r="M57" s="68"/>
      <c r="N57" s="68"/>
      <c r="O57" s="68"/>
      <c r="P57" s="40"/>
      <c r="Q57" s="68"/>
      <c r="R57" s="68"/>
      <c r="S57" s="68"/>
      <c r="T57" s="68"/>
      <c r="U57" s="40"/>
    </row>
    <row r="58" spans="1:21" x14ac:dyDescent="0.4">
      <c r="A58" s="67" t="s">
        <v>16</v>
      </c>
      <c r="B58" s="68">
        <v>15397</v>
      </c>
      <c r="C58" s="68">
        <v>15953</v>
      </c>
      <c r="D58" s="68">
        <v>16122</v>
      </c>
      <c r="E58" s="68">
        <v>16188</v>
      </c>
      <c r="F58" s="69">
        <v>21980</v>
      </c>
      <c r="G58" s="68">
        <v>15632</v>
      </c>
      <c r="H58" s="68">
        <v>16114</v>
      </c>
      <c r="I58" s="68">
        <v>16193</v>
      </c>
      <c r="J58" s="68">
        <v>16367</v>
      </c>
      <c r="K58" s="69">
        <v>22332</v>
      </c>
      <c r="L58" s="68">
        <v>15988</v>
      </c>
      <c r="M58" s="68">
        <v>16893</v>
      </c>
      <c r="N58" s="68">
        <v>16841</v>
      </c>
      <c r="O58" s="68">
        <v>16452</v>
      </c>
      <c r="P58" s="69">
        <v>23105</v>
      </c>
      <c r="Q58" s="68">
        <v>15649</v>
      </c>
      <c r="R58" s="68">
        <v>15125</v>
      </c>
      <c r="S58" s="68">
        <v>15893</v>
      </c>
      <c r="T58" s="68">
        <v>15518</v>
      </c>
      <c r="U58" s="69">
        <v>22142</v>
      </c>
    </row>
    <row r="59" spans="1:21" x14ac:dyDescent="0.4">
      <c r="A59" s="70" t="s">
        <v>9</v>
      </c>
      <c r="B59" s="68">
        <v>26979</v>
      </c>
      <c r="C59" s="68">
        <v>28579</v>
      </c>
      <c r="D59" s="68">
        <v>28740</v>
      </c>
      <c r="E59" s="68">
        <v>29222</v>
      </c>
      <c r="F59" s="69">
        <v>43760</v>
      </c>
      <c r="G59" s="68">
        <v>28012</v>
      </c>
      <c r="H59" s="68">
        <v>29451</v>
      </c>
      <c r="I59" s="68">
        <v>30085</v>
      </c>
      <c r="J59" s="68">
        <v>30728</v>
      </c>
      <c r="K59" s="69">
        <v>46314</v>
      </c>
      <c r="L59" s="68">
        <v>29899</v>
      </c>
      <c r="M59" s="68">
        <v>32628</v>
      </c>
      <c r="N59" s="68">
        <v>32927</v>
      </c>
      <c r="O59" s="68">
        <v>33056</v>
      </c>
      <c r="P59" s="69">
        <v>50867</v>
      </c>
      <c r="Q59" s="68">
        <v>30851</v>
      </c>
      <c r="R59" s="68">
        <v>29042</v>
      </c>
      <c r="S59" s="68">
        <v>32302</v>
      </c>
      <c r="T59" s="68">
        <v>32023</v>
      </c>
      <c r="U59" s="69">
        <v>50872</v>
      </c>
    </row>
    <row r="60" spans="1:21" x14ac:dyDescent="0.4">
      <c r="A60" s="70" t="s">
        <v>10</v>
      </c>
      <c r="B60" s="68">
        <v>24109</v>
      </c>
      <c r="C60" s="68">
        <v>25234</v>
      </c>
      <c r="D60" s="68">
        <v>25336</v>
      </c>
      <c r="E60" s="68">
        <v>25673</v>
      </c>
      <c r="F60" s="69">
        <v>35426</v>
      </c>
      <c r="G60" s="68">
        <v>24770</v>
      </c>
      <c r="H60" s="68">
        <v>25583</v>
      </c>
      <c r="I60" s="68">
        <v>25798</v>
      </c>
      <c r="J60" s="68">
        <v>26572</v>
      </c>
      <c r="K60" s="69">
        <v>37110</v>
      </c>
      <c r="L60" s="68">
        <v>26067</v>
      </c>
      <c r="M60" s="68">
        <v>28140</v>
      </c>
      <c r="N60" s="68">
        <v>28204</v>
      </c>
      <c r="O60" s="68">
        <v>27906</v>
      </c>
      <c r="P60" s="69">
        <v>39776</v>
      </c>
      <c r="Q60" s="68">
        <v>26685</v>
      </c>
      <c r="R60" s="68">
        <v>26149</v>
      </c>
      <c r="S60" s="68">
        <v>27535</v>
      </c>
      <c r="T60" s="68">
        <v>27325</v>
      </c>
      <c r="U60" s="69">
        <v>39180</v>
      </c>
    </row>
    <row r="61" spans="1:21" x14ac:dyDescent="0.4">
      <c r="A61" s="70" t="s">
        <v>11</v>
      </c>
      <c r="B61" s="68">
        <v>12265</v>
      </c>
      <c r="C61" s="68">
        <v>12897</v>
      </c>
      <c r="D61" s="68">
        <v>13048</v>
      </c>
      <c r="E61" s="68">
        <v>13124</v>
      </c>
      <c r="F61" s="69">
        <v>18142</v>
      </c>
      <c r="G61" s="68">
        <v>12616</v>
      </c>
      <c r="H61" s="68">
        <v>13150</v>
      </c>
      <c r="I61" s="68">
        <v>13410</v>
      </c>
      <c r="J61" s="68">
        <v>13363</v>
      </c>
      <c r="K61" s="69">
        <v>18693</v>
      </c>
      <c r="L61" s="68">
        <v>12986</v>
      </c>
      <c r="M61" s="68">
        <v>13845</v>
      </c>
      <c r="N61" s="68">
        <v>13775</v>
      </c>
      <c r="O61" s="68">
        <v>13424</v>
      </c>
      <c r="P61" s="69">
        <v>19257</v>
      </c>
      <c r="Q61" s="68">
        <v>12768</v>
      </c>
      <c r="R61" s="68">
        <v>12351</v>
      </c>
      <c r="S61" s="68">
        <v>12930</v>
      </c>
      <c r="T61" s="68">
        <v>12683</v>
      </c>
      <c r="U61" s="69">
        <v>18277</v>
      </c>
    </row>
    <row r="62" spans="1:21" ht="8.1" customHeight="1" x14ac:dyDescent="0.4">
      <c r="A62" s="71"/>
      <c r="B62" s="68"/>
      <c r="C62" s="68"/>
      <c r="D62" s="68"/>
      <c r="E62" s="68"/>
      <c r="F62" s="40"/>
      <c r="G62" s="68"/>
      <c r="H62" s="68"/>
      <c r="I62" s="68"/>
      <c r="J62" s="68"/>
      <c r="K62" s="40"/>
      <c r="L62" s="68"/>
      <c r="M62" s="68"/>
      <c r="N62" s="68"/>
      <c r="O62" s="68"/>
      <c r="P62" s="40"/>
      <c r="Q62" s="68"/>
      <c r="R62" s="68"/>
      <c r="S62" s="68"/>
      <c r="T62" s="68"/>
      <c r="U62" s="40"/>
    </row>
    <row r="63" spans="1:21" x14ac:dyDescent="0.4">
      <c r="A63" s="72" t="s">
        <v>12</v>
      </c>
      <c r="B63" s="73">
        <v>130021</v>
      </c>
      <c r="C63" s="73">
        <v>135577</v>
      </c>
      <c r="D63" s="73">
        <v>136958</v>
      </c>
      <c r="E63" s="73">
        <v>138398</v>
      </c>
      <c r="F63" s="69">
        <v>191918</v>
      </c>
      <c r="G63" s="73">
        <v>133737</v>
      </c>
      <c r="H63" s="73">
        <v>138392</v>
      </c>
      <c r="I63" s="73">
        <v>140690</v>
      </c>
      <c r="J63" s="73">
        <v>142809</v>
      </c>
      <c r="K63" s="69">
        <v>200350</v>
      </c>
      <c r="L63" s="73">
        <v>139228</v>
      </c>
      <c r="M63" s="73">
        <v>149401</v>
      </c>
      <c r="N63" s="73">
        <v>149416</v>
      </c>
      <c r="O63" s="73">
        <v>147408</v>
      </c>
      <c r="P63" s="69">
        <v>212344</v>
      </c>
      <c r="Q63" s="73">
        <v>139677</v>
      </c>
      <c r="R63" s="73">
        <v>135010</v>
      </c>
      <c r="S63" s="73">
        <v>144701</v>
      </c>
      <c r="T63" s="73">
        <v>142552</v>
      </c>
      <c r="U63" s="69">
        <v>207908</v>
      </c>
    </row>
    <row r="64" spans="1:21" x14ac:dyDescent="0.4">
      <c r="A64" s="72" t="s">
        <v>13</v>
      </c>
      <c r="B64" s="68">
        <v>4196</v>
      </c>
      <c r="C64" s="68">
        <v>4425</v>
      </c>
      <c r="D64" s="68">
        <v>4518</v>
      </c>
      <c r="E64" s="68">
        <v>4555</v>
      </c>
      <c r="F64" s="69">
        <v>6257</v>
      </c>
      <c r="G64" s="68">
        <v>4482</v>
      </c>
      <c r="H64" s="68">
        <v>4744</v>
      </c>
      <c r="I64" s="68">
        <v>4943</v>
      </c>
      <c r="J64" s="68">
        <v>4956</v>
      </c>
      <c r="K64" s="69">
        <v>7109</v>
      </c>
      <c r="L64" s="68">
        <v>4728</v>
      </c>
      <c r="M64" s="68">
        <v>5348</v>
      </c>
      <c r="N64" s="68">
        <v>5273</v>
      </c>
      <c r="O64" s="68">
        <v>5166</v>
      </c>
      <c r="P64" s="69">
        <v>7599</v>
      </c>
      <c r="Q64" s="68">
        <v>4761</v>
      </c>
      <c r="R64" s="68">
        <v>4733</v>
      </c>
      <c r="S64" s="68">
        <v>5168</v>
      </c>
      <c r="T64" s="68">
        <v>5107</v>
      </c>
      <c r="U64" s="69">
        <v>7496</v>
      </c>
    </row>
    <row r="65" spans="1:21" x14ac:dyDescent="0.4">
      <c r="A65" s="72" t="s">
        <v>14</v>
      </c>
      <c r="B65" s="68">
        <v>7630</v>
      </c>
      <c r="C65" s="68">
        <v>7994</v>
      </c>
      <c r="D65" s="68">
        <v>8081</v>
      </c>
      <c r="E65" s="68">
        <v>8162</v>
      </c>
      <c r="F65" s="69">
        <v>11362</v>
      </c>
      <c r="G65" s="68">
        <v>7757</v>
      </c>
      <c r="H65" s="68">
        <v>8260</v>
      </c>
      <c r="I65" s="68">
        <v>8407</v>
      </c>
      <c r="J65" s="68">
        <v>8462</v>
      </c>
      <c r="K65" s="69">
        <v>11808</v>
      </c>
      <c r="L65" s="68">
        <v>8237</v>
      </c>
      <c r="M65" s="68">
        <v>8969</v>
      </c>
      <c r="N65" s="68">
        <v>8851</v>
      </c>
      <c r="O65" s="68">
        <v>8721</v>
      </c>
      <c r="P65" s="69">
        <v>12483</v>
      </c>
      <c r="Q65" s="68">
        <v>8217</v>
      </c>
      <c r="R65" s="68">
        <v>7804</v>
      </c>
      <c r="S65" s="68">
        <v>8174</v>
      </c>
      <c r="T65" s="68">
        <v>8049</v>
      </c>
      <c r="U65" s="69">
        <v>11869</v>
      </c>
    </row>
    <row r="66" spans="1:21" x14ac:dyDescent="0.4">
      <c r="A66" s="72" t="s">
        <v>15</v>
      </c>
      <c r="B66" s="68">
        <v>10000</v>
      </c>
      <c r="C66" s="68">
        <v>10501</v>
      </c>
      <c r="D66" s="68">
        <v>10770</v>
      </c>
      <c r="E66" s="68">
        <v>10882</v>
      </c>
      <c r="F66" s="69">
        <v>13823</v>
      </c>
      <c r="G66" s="68">
        <v>10192</v>
      </c>
      <c r="H66" s="68">
        <v>10677</v>
      </c>
      <c r="I66" s="68">
        <v>10952</v>
      </c>
      <c r="J66" s="68">
        <v>10988</v>
      </c>
      <c r="K66" s="69">
        <v>14132</v>
      </c>
      <c r="L66" s="68">
        <v>10535</v>
      </c>
      <c r="M66" s="68">
        <v>11469</v>
      </c>
      <c r="N66" s="68">
        <v>11477</v>
      </c>
      <c r="O66" s="68">
        <v>11180</v>
      </c>
      <c r="P66" s="69">
        <v>14793</v>
      </c>
      <c r="Q66" s="68">
        <v>10583</v>
      </c>
      <c r="R66" s="68">
        <v>10265</v>
      </c>
      <c r="S66" s="68">
        <v>10710</v>
      </c>
      <c r="T66" s="68">
        <v>10428</v>
      </c>
      <c r="U66" s="69">
        <v>13944</v>
      </c>
    </row>
    <row r="67" spans="1:21" x14ac:dyDescent="0.4">
      <c r="A67" s="72" t="s">
        <v>89</v>
      </c>
      <c r="B67" s="68">
        <v>5076</v>
      </c>
      <c r="C67" s="68">
        <v>5206</v>
      </c>
      <c r="D67" s="68">
        <v>5399</v>
      </c>
      <c r="E67" s="68">
        <v>5470</v>
      </c>
      <c r="F67" s="69">
        <v>9177</v>
      </c>
      <c r="G67" s="68">
        <v>5539</v>
      </c>
      <c r="H67" s="68">
        <v>5635</v>
      </c>
      <c r="I67" s="68">
        <v>5389</v>
      </c>
      <c r="J67" s="68">
        <v>5677</v>
      </c>
      <c r="K67" s="69">
        <v>9908</v>
      </c>
      <c r="L67" s="68">
        <v>5807</v>
      </c>
      <c r="M67" s="68">
        <v>6232</v>
      </c>
      <c r="N67" s="68">
        <v>6701</v>
      </c>
      <c r="O67" s="68">
        <v>6655</v>
      </c>
      <c r="P67" s="69">
        <v>11181</v>
      </c>
      <c r="Q67" s="68">
        <v>6593</v>
      </c>
      <c r="R67" s="68">
        <v>6559</v>
      </c>
      <c r="S67" s="68">
        <v>6635</v>
      </c>
      <c r="T67" s="68">
        <v>6450</v>
      </c>
      <c r="U67" s="69">
        <v>11507</v>
      </c>
    </row>
    <row r="68" spans="1:21" x14ac:dyDescent="0.4">
      <c r="A68" s="80" t="s">
        <v>90</v>
      </c>
      <c r="B68" s="93">
        <v>0</v>
      </c>
      <c r="C68" s="93">
        <v>0</v>
      </c>
      <c r="D68" s="93">
        <v>0</v>
      </c>
      <c r="E68" s="93">
        <v>0</v>
      </c>
      <c r="F68" s="88">
        <v>0</v>
      </c>
      <c r="G68" s="93" t="str">
        <f>IFERROR(VLOOKUP(CONCATENATE(G$5,#REF!,"M"),DataA,4,FALSE),"-  ")</f>
        <v>-  </v>
      </c>
      <c r="H68" s="93" t="str">
        <f>IFERROR(VLOOKUP(CONCATENATE(H$5,#REF!,"M"),DataA,4,FALSE),"-  ")</f>
        <v>-  </v>
      </c>
      <c r="I68" s="93" t="str">
        <f>IFERROR(VLOOKUP(CONCATENATE(I$5,#REF!,"M"),DataA,4,FALSE),"-  ")</f>
        <v>-  </v>
      </c>
      <c r="J68" s="93" t="str">
        <f>IFERROR(VLOOKUP(CONCATENATE(J$5,#REF!,"M"),DataA,4,FALSE),"-  ")</f>
        <v>-  </v>
      </c>
      <c r="K68" s="88" t="str">
        <f>IFERROR(VLOOKUP(CONCATENATE(K$5,#REF!,"M"),DataA,4,FALSE),"-  ")</f>
        <v>-  </v>
      </c>
      <c r="L68" s="93">
        <v>0</v>
      </c>
      <c r="M68" s="93">
        <v>0</v>
      </c>
      <c r="N68" s="93">
        <v>0</v>
      </c>
      <c r="O68" s="93">
        <v>0</v>
      </c>
      <c r="P68" s="88">
        <v>0</v>
      </c>
      <c r="Q68" s="93">
        <v>0</v>
      </c>
      <c r="R68" s="93">
        <v>0</v>
      </c>
      <c r="S68" s="93">
        <v>0</v>
      </c>
      <c r="T68" s="93">
        <v>0</v>
      </c>
      <c r="U68" s="88">
        <v>0</v>
      </c>
    </row>
    <row r="69" spans="1:21" x14ac:dyDescent="0.4">
      <c r="A69" s="24"/>
      <c r="B69" s="24"/>
      <c r="C69" s="24"/>
      <c r="D69" s="24"/>
      <c r="E69" s="24"/>
      <c r="F69" s="24"/>
      <c r="G69" s="24"/>
    </row>
    <row r="70" spans="1:21" ht="13.7" x14ac:dyDescent="0.4">
      <c r="A70" s="61" t="s">
        <v>84</v>
      </c>
      <c r="B70" s="24"/>
      <c r="C70" s="24"/>
      <c r="D70" s="24"/>
      <c r="E70" s="24"/>
      <c r="F70" s="24"/>
      <c r="G70" s="24"/>
    </row>
    <row r="71" spans="1:21" x14ac:dyDescent="0.4">
      <c r="A71" s="62" t="s">
        <v>87</v>
      </c>
      <c r="B71" s="24"/>
      <c r="C71" s="24"/>
      <c r="D71" s="24"/>
      <c r="E71" s="24"/>
      <c r="F71" s="24"/>
      <c r="G71" s="24"/>
    </row>
    <row r="72" spans="1:21" x14ac:dyDescent="0.4">
      <c r="A72" s="62" t="s">
        <v>83</v>
      </c>
    </row>
    <row r="73" spans="1:21" x14ac:dyDescent="0.4">
      <c r="A73" s="62" t="s">
        <v>142</v>
      </c>
    </row>
    <row r="74" spans="1:21" x14ac:dyDescent="0.4">
      <c r="A74" s="62"/>
    </row>
    <row r="75" spans="1:21" ht="13.7" x14ac:dyDescent="0.4">
      <c r="A75" s="60" t="s">
        <v>141</v>
      </c>
    </row>
  </sheetData>
  <hyperlinks>
    <hyperlink ref="A75" location="Title!A1" display="Return to Title and Contents" xr:uid="{00000000-0004-0000-0900-000000000000}"/>
  </hyperlinks>
  <pageMargins left="0.70866141732283472" right="0.70866141732283472" top="0.74803149606299213" bottom="0.74803149606299213" header="0.31496062992125984" footer="0.31496062992125984"/>
  <pageSetup paperSize="9" scale="51" orientation="landscape" r:id="rId1"/>
  <headerFooter>
    <oddFooter>&amp;C&amp;"Calibri"&amp;11&amp;K000000Page 7_x000D_&amp;1#&amp;"Calibri"&amp;10&amp;K000000OFFICIAL</oddFooter>
  </headerFooter>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pageSetUpPr fitToPage="1"/>
  </sheetPr>
  <dimension ref="A1:V64"/>
  <sheetViews>
    <sheetView showGridLines="0" zoomScaleNormal="100" workbookViewId="0"/>
  </sheetViews>
  <sheetFormatPr defaultColWidth="9.1171875" defaultRowHeight="12.7" x14ac:dyDescent="0.4"/>
  <cols>
    <col min="1" max="1" width="34.1171875" style="24" customWidth="1"/>
    <col min="2" max="6" width="10.1171875" style="24" customWidth="1"/>
    <col min="7" max="7" width="9.1171875" style="24"/>
    <col min="8" max="11" width="10.1171875" style="24" customWidth="1"/>
    <col min="12" max="12" width="9.1171875" style="24"/>
    <col min="13" max="16" width="10.1171875" style="24" customWidth="1"/>
    <col min="17" max="17" width="9.1171875" style="24"/>
    <col min="18" max="21" width="10.1171875" style="24" customWidth="1"/>
    <col min="22" max="16384" width="9.1171875" style="24"/>
  </cols>
  <sheetData>
    <row r="1" spans="1:22" s="10" customFormat="1" ht="17.7" x14ac:dyDescent="0.55000000000000004">
      <c r="A1" s="103" t="s">
        <v>88</v>
      </c>
      <c r="L1" s="105"/>
      <c r="Q1" s="105"/>
      <c r="U1" s="105" t="s">
        <v>128</v>
      </c>
    </row>
    <row r="2" spans="1:22" s="10" customFormat="1" ht="17.7" x14ac:dyDescent="0.55000000000000004">
      <c r="L2" s="105"/>
      <c r="Q2" s="105"/>
      <c r="U2" s="105" t="s">
        <v>152</v>
      </c>
    </row>
    <row r="3" spans="1:22" s="10" customFormat="1" ht="20.350000000000001" x14ac:dyDescent="0.55000000000000004">
      <c r="A3" s="104" t="s">
        <v>150</v>
      </c>
      <c r="B3" s="104"/>
      <c r="C3" s="104"/>
      <c r="D3" s="104"/>
      <c r="E3" s="104"/>
      <c r="F3" s="104"/>
      <c r="G3" s="104"/>
      <c r="H3" s="104"/>
      <c r="I3" s="104"/>
      <c r="J3" s="104"/>
      <c r="K3" s="104"/>
      <c r="L3" s="104"/>
      <c r="M3" s="104"/>
      <c r="N3" s="104"/>
      <c r="O3" s="104"/>
      <c r="P3" s="104"/>
      <c r="Q3" s="104"/>
      <c r="R3" s="104"/>
      <c r="S3" s="104"/>
      <c r="T3" s="104"/>
      <c r="U3" s="104"/>
      <c r="V3" s="104"/>
    </row>
    <row r="4" spans="1:22" ht="16.350000000000001" x14ac:dyDescent="0.5">
      <c r="A4" s="107" t="s">
        <v>3</v>
      </c>
    </row>
    <row r="5" spans="1:22" ht="12.75" customHeight="1" x14ac:dyDescent="0.4">
      <c r="C5" s="41"/>
      <c r="D5" s="41"/>
      <c r="E5" s="41"/>
      <c r="F5" s="41"/>
      <c r="G5" s="41"/>
      <c r="H5" s="41"/>
      <c r="I5" s="49"/>
      <c r="J5" s="49"/>
      <c r="K5" s="49"/>
      <c r="L5" s="49"/>
      <c r="M5" s="49"/>
      <c r="N5" s="49"/>
      <c r="O5" s="49"/>
      <c r="P5" s="49"/>
      <c r="Q5" s="49"/>
      <c r="R5" s="49"/>
      <c r="S5" s="49"/>
      <c r="T5" s="49"/>
      <c r="U5" s="49"/>
      <c r="V5" s="49"/>
    </row>
    <row r="6" spans="1:22" x14ac:dyDescent="0.4">
      <c r="A6" s="85" t="s">
        <v>29</v>
      </c>
      <c r="B6" s="63" t="s">
        <v>110</v>
      </c>
      <c r="C6" s="63" t="s">
        <v>111</v>
      </c>
      <c r="D6" s="63" t="s">
        <v>112</v>
      </c>
      <c r="E6" s="63" t="s">
        <v>113</v>
      </c>
      <c r="F6" s="63" t="s">
        <v>114</v>
      </c>
      <c r="G6" s="64" t="s">
        <v>115</v>
      </c>
      <c r="H6" s="64" t="s">
        <v>116</v>
      </c>
      <c r="I6" s="64" t="s">
        <v>117</v>
      </c>
      <c r="J6" s="64" t="s">
        <v>118</v>
      </c>
      <c r="K6" s="63" t="s">
        <v>145</v>
      </c>
      <c r="L6" s="64" t="s">
        <v>120</v>
      </c>
      <c r="M6" s="64" t="s">
        <v>121</v>
      </c>
      <c r="N6" s="64" t="s">
        <v>122</v>
      </c>
      <c r="O6" s="64" t="s">
        <v>123</v>
      </c>
      <c r="P6" s="63" t="s">
        <v>146</v>
      </c>
      <c r="Q6" s="64" t="s">
        <v>125</v>
      </c>
      <c r="R6" s="64" t="s">
        <v>126</v>
      </c>
      <c r="S6" s="64" t="s">
        <v>127</v>
      </c>
      <c r="T6" s="64" t="s">
        <v>128</v>
      </c>
      <c r="U6" s="63" t="s">
        <v>147</v>
      </c>
    </row>
    <row r="7" spans="1:22" ht="20.100000000000001" customHeight="1" x14ac:dyDescent="0.45">
      <c r="A7" s="89" t="s">
        <v>31</v>
      </c>
      <c r="B7" s="40"/>
      <c r="C7" s="40"/>
      <c r="D7" s="40"/>
      <c r="E7" s="40"/>
      <c r="F7" s="40"/>
      <c r="G7" s="62"/>
      <c r="H7" s="62"/>
      <c r="I7" s="62"/>
      <c r="J7" s="62"/>
      <c r="K7" s="62"/>
      <c r="L7" s="62"/>
      <c r="M7" s="62"/>
      <c r="N7" s="62"/>
      <c r="O7" s="62"/>
      <c r="P7" s="62"/>
      <c r="Q7" s="62"/>
      <c r="R7" s="62"/>
      <c r="S7" s="62"/>
      <c r="T7" s="62"/>
      <c r="U7" s="62"/>
    </row>
    <row r="8" spans="1:22" ht="12.75" customHeight="1" x14ac:dyDescent="0.4">
      <c r="A8" s="72" t="s">
        <v>21</v>
      </c>
      <c r="B8" s="68">
        <v>3380</v>
      </c>
      <c r="C8" s="68">
        <v>3494</v>
      </c>
      <c r="D8" s="68">
        <v>3731</v>
      </c>
      <c r="E8" s="68">
        <v>3992</v>
      </c>
      <c r="F8" s="69">
        <v>14596</v>
      </c>
      <c r="G8" s="68">
        <v>3575</v>
      </c>
      <c r="H8" s="68">
        <v>3588</v>
      </c>
      <c r="I8" s="68">
        <v>3597</v>
      </c>
      <c r="J8" s="68">
        <v>4036</v>
      </c>
      <c r="K8" s="69">
        <v>14796</v>
      </c>
      <c r="L8" s="68">
        <v>3925</v>
      </c>
      <c r="M8" s="68">
        <v>3576</v>
      </c>
      <c r="N8" s="68">
        <v>4027</v>
      </c>
      <c r="O8" s="68">
        <v>4204</v>
      </c>
      <c r="P8" s="69">
        <v>15733</v>
      </c>
      <c r="Q8" s="68">
        <v>3564</v>
      </c>
      <c r="R8" s="68">
        <v>3374</v>
      </c>
      <c r="S8" s="68">
        <v>3673</v>
      </c>
      <c r="T8" s="68">
        <v>4274</v>
      </c>
      <c r="U8" s="69">
        <v>14885</v>
      </c>
    </row>
    <row r="9" spans="1:22" ht="12.75" customHeight="1" x14ac:dyDescent="0.4">
      <c r="A9" s="72" t="s">
        <v>22</v>
      </c>
      <c r="B9" s="68">
        <v>1541</v>
      </c>
      <c r="C9" s="68">
        <v>1635</v>
      </c>
      <c r="D9" s="68">
        <v>2062</v>
      </c>
      <c r="E9" s="68">
        <v>2078</v>
      </c>
      <c r="F9" s="69">
        <v>7317</v>
      </c>
      <c r="G9" s="68">
        <v>1607</v>
      </c>
      <c r="H9" s="68">
        <v>1808</v>
      </c>
      <c r="I9" s="68">
        <v>2029</v>
      </c>
      <c r="J9" s="68">
        <v>2283</v>
      </c>
      <c r="K9" s="69">
        <v>7728</v>
      </c>
      <c r="L9" s="68">
        <v>1859</v>
      </c>
      <c r="M9" s="68">
        <v>1834</v>
      </c>
      <c r="N9" s="68">
        <v>2220</v>
      </c>
      <c r="O9" s="68">
        <v>2076</v>
      </c>
      <c r="P9" s="69">
        <v>7989</v>
      </c>
      <c r="Q9" s="68">
        <v>1525</v>
      </c>
      <c r="R9" s="68">
        <v>1134</v>
      </c>
      <c r="S9" s="68">
        <v>1849</v>
      </c>
      <c r="T9" s="68">
        <v>1898</v>
      </c>
      <c r="U9" s="69">
        <v>6405</v>
      </c>
    </row>
    <row r="10" spans="1:22" ht="12.75" customHeight="1" x14ac:dyDescent="0.4">
      <c r="A10" s="72" t="s">
        <v>23</v>
      </c>
      <c r="B10" s="68">
        <v>1746</v>
      </c>
      <c r="C10" s="68">
        <v>1824</v>
      </c>
      <c r="D10" s="68">
        <v>1763</v>
      </c>
      <c r="E10" s="68">
        <v>1750</v>
      </c>
      <c r="F10" s="69">
        <v>7083</v>
      </c>
      <c r="G10" s="68">
        <v>1745</v>
      </c>
      <c r="H10" s="68">
        <v>1861</v>
      </c>
      <c r="I10" s="68">
        <v>1835</v>
      </c>
      <c r="J10" s="68">
        <v>1840</v>
      </c>
      <c r="K10" s="69">
        <v>7280</v>
      </c>
      <c r="L10" s="68">
        <v>1848</v>
      </c>
      <c r="M10" s="68">
        <v>1801</v>
      </c>
      <c r="N10" s="68">
        <v>1661</v>
      </c>
      <c r="O10" s="68">
        <v>1540</v>
      </c>
      <c r="P10" s="69">
        <v>6850</v>
      </c>
      <c r="Q10" s="68">
        <v>1669</v>
      </c>
      <c r="R10" s="68">
        <v>1195</v>
      </c>
      <c r="S10" s="68">
        <v>1575</v>
      </c>
      <c r="T10" s="68">
        <v>1926</v>
      </c>
      <c r="U10" s="69">
        <v>6365</v>
      </c>
    </row>
    <row r="11" spans="1:22" ht="12.75" customHeight="1" x14ac:dyDescent="0.4">
      <c r="A11" s="72" t="s">
        <v>24</v>
      </c>
      <c r="B11" s="68">
        <v>6678</v>
      </c>
      <c r="C11" s="68">
        <v>6920</v>
      </c>
      <c r="D11" s="68">
        <v>7018</v>
      </c>
      <c r="E11" s="68">
        <v>6803</v>
      </c>
      <c r="F11" s="69">
        <v>27419</v>
      </c>
      <c r="G11" s="68">
        <v>7282</v>
      </c>
      <c r="H11" s="68">
        <v>8285</v>
      </c>
      <c r="I11" s="68">
        <v>10586</v>
      </c>
      <c r="J11" s="68">
        <v>8857</v>
      </c>
      <c r="K11" s="69">
        <v>35009</v>
      </c>
      <c r="L11" s="68">
        <v>7889</v>
      </c>
      <c r="M11" s="68">
        <v>8419</v>
      </c>
      <c r="N11" s="68">
        <v>7928</v>
      </c>
      <c r="O11" s="68">
        <v>7430</v>
      </c>
      <c r="P11" s="69">
        <v>31666</v>
      </c>
      <c r="Q11" s="68">
        <v>6642</v>
      </c>
      <c r="R11" s="68">
        <v>4072</v>
      </c>
      <c r="S11" s="68">
        <v>4720</v>
      </c>
      <c r="T11" s="68">
        <v>5200</v>
      </c>
      <c r="U11" s="69">
        <v>20634</v>
      </c>
    </row>
    <row r="12" spans="1:22" ht="12.75" customHeight="1" x14ac:dyDescent="0.4">
      <c r="A12" s="72" t="s">
        <v>25</v>
      </c>
      <c r="B12" s="68">
        <v>117</v>
      </c>
      <c r="C12" s="68">
        <v>120</v>
      </c>
      <c r="D12" s="68">
        <v>138</v>
      </c>
      <c r="E12" s="68">
        <v>140</v>
      </c>
      <c r="F12" s="69">
        <v>515</v>
      </c>
      <c r="G12" s="68">
        <v>132</v>
      </c>
      <c r="H12" s="68">
        <v>131</v>
      </c>
      <c r="I12" s="68">
        <v>136</v>
      </c>
      <c r="J12" s="68">
        <v>142</v>
      </c>
      <c r="K12" s="69">
        <v>540</v>
      </c>
      <c r="L12" s="68">
        <v>138</v>
      </c>
      <c r="M12" s="68">
        <v>129</v>
      </c>
      <c r="N12" s="68">
        <v>117</v>
      </c>
      <c r="O12" s="68">
        <v>139</v>
      </c>
      <c r="P12" s="69">
        <v>523</v>
      </c>
      <c r="Q12" s="68">
        <v>143</v>
      </c>
      <c r="R12" s="68">
        <v>137</v>
      </c>
      <c r="S12" s="68">
        <v>116</v>
      </c>
      <c r="T12" s="68">
        <v>121</v>
      </c>
      <c r="U12" s="69">
        <v>517</v>
      </c>
    </row>
    <row r="13" spans="1:22" ht="12.75" customHeight="1" x14ac:dyDescent="0.4">
      <c r="A13" s="72" t="s">
        <v>26</v>
      </c>
      <c r="B13" s="68">
        <v>14337</v>
      </c>
      <c r="C13" s="68">
        <v>14624</v>
      </c>
      <c r="D13" s="68">
        <v>13407</v>
      </c>
      <c r="E13" s="68">
        <v>13677</v>
      </c>
      <c r="F13" s="69">
        <v>56045</v>
      </c>
      <c r="G13" s="68">
        <v>14440</v>
      </c>
      <c r="H13" s="68">
        <v>13793</v>
      </c>
      <c r="I13" s="68">
        <v>12970</v>
      </c>
      <c r="J13" s="68">
        <v>13514</v>
      </c>
      <c r="K13" s="69">
        <v>54716</v>
      </c>
      <c r="L13" s="68">
        <v>14809</v>
      </c>
      <c r="M13" s="68">
        <v>12549</v>
      </c>
      <c r="N13" s="68">
        <v>13318</v>
      </c>
      <c r="O13" s="68">
        <v>13320</v>
      </c>
      <c r="P13" s="69">
        <v>53996</v>
      </c>
      <c r="Q13" s="68">
        <v>13126</v>
      </c>
      <c r="R13" s="68">
        <v>12973</v>
      </c>
      <c r="S13" s="68">
        <v>12263</v>
      </c>
      <c r="T13" s="68">
        <v>13674</v>
      </c>
      <c r="U13" s="69">
        <v>52037</v>
      </c>
    </row>
    <row r="14" spans="1:22" ht="12.75" customHeight="1" x14ac:dyDescent="0.4">
      <c r="A14" s="72" t="s">
        <v>27</v>
      </c>
      <c r="B14" s="68">
        <v>7461</v>
      </c>
      <c r="C14" s="68">
        <v>7432</v>
      </c>
      <c r="D14" s="68">
        <v>7517</v>
      </c>
      <c r="E14" s="68">
        <v>7853</v>
      </c>
      <c r="F14" s="69">
        <v>30263</v>
      </c>
      <c r="G14" s="68">
        <v>8068</v>
      </c>
      <c r="H14" s="68">
        <v>7887</v>
      </c>
      <c r="I14" s="68">
        <v>7808</v>
      </c>
      <c r="J14" s="68">
        <v>7848</v>
      </c>
      <c r="K14" s="69">
        <v>31612</v>
      </c>
      <c r="L14" s="68">
        <v>7828</v>
      </c>
      <c r="M14" s="68">
        <v>8199</v>
      </c>
      <c r="N14" s="68">
        <v>8203</v>
      </c>
      <c r="O14" s="68">
        <v>7595</v>
      </c>
      <c r="P14" s="69">
        <v>31825</v>
      </c>
      <c r="Q14" s="68">
        <v>7978</v>
      </c>
      <c r="R14" s="68">
        <v>7457</v>
      </c>
      <c r="S14" s="68">
        <v>8514</v>
      </c>
      <c r="T14" s="68">
        <v>9057</v>
      </c>
      <c r="U14" s="69">
        <v>33007</v>
      </c>
    </row>
    <row r="15" spans="1:22" ht="12.75" customHeight="1" x14ac:dyDescent="0.4">
      <c r="A15" s="72" t="s">
        <v>28</v>
      </c>
      <c r="B15" s="68">
        <v>33214</v>
      </c>
      <c r="C15" s="68">
        <v>32271</v>
      </c>
      <c r="D15" s="68">
        <v>31422</v>
      </c>
      <c r="E15" s="68">
        <v>34842</v>
      </c>
      <c r="F15" s="69">
        <v>131749</v>
      </c>
      <c r="G15" s="68">
        <v>33915</v>
      </c>
      <c r="H15" s="68">
        <v>32602</v>
      </c>
      <c r="I15" s="68">
        <v>32531</v>
      </c>
      <c r="J15" s="68">
        <v>34563</v>
      </c>
      <c r="K15" s="69">
        <v>133612</v>
      </c>
      <c r="L15" s="68">
        <v>35438</v>
      </c>
      <c r="M15" s="68">
        <v>32238</v>
      </c>
      <c r="N15" s="68">
        <v>33513</v>
      </c>
      <c r="O15" s="68">
        <v>34731</v>
      </c>
      <c r="P15" s="69">
        <v>135920</v>
      </c>
      <c r="Q15" s="68">
        <v>31060</v>
      </c>
      <c r="R15" s="68">
        <v>20351</v>
      </c>
      <c r="S15" s="68">
        <v>26208</v>
      </c>
      <c r="T15" s="68">
        <v>30105</v>
      </c>
      <c r="U15" s="69">
        <v>107724</v>
      </c>
    </row>
    <row r="16" spans="1:22" ht="12.75" customHeight="1" x14ac:dyDescent="0.4">
      <c r="A16" s="72" t="s">
        <v>1</v>
      </c>
      <c r="B16" s="68">
        <v>11354</v>
      </c>
      <c r="C16" s="68">
        <v>11425</v>
      </c>
      <c r="D16" s="68">
        <v>11178</v>
      </c>
      <c r="E16" s="68">
        <v>12065</v>
      </c>
      <c r="F16" s="69">
        <v>46022</v>
      </c>
      <c r="G16" s="68">
        <v>11716</v>
      </c>
      <c r="H16" s="68">
        <v>11342</v>
      </c>
      <c r="I16" s="68">
        <v>11254</v>
      </c>
      <c r="J16" s="68">
        <v>12246</v>
      </c>
      <c r="K16" s="69">
        <v>46558</v>
      </c>
      <c r="L16" s="68">
        <v>13121</v>
      </c>
      <c r="M16" s="68">
        <v>13085</v>
      </c>
      <c r="N16" s="68">
        <v>13606</v>
      </c>
      <c r="O16" s="68">
        <v>14688</v>
      </c>
      <c r="P16" s="69">
        <v>54500</v>
      </c>
      <c r="Q16" s="68">
        <v>11547</v>
      </c>
      <c r="R16" s="68">
        <v>7870</v>
      </c>
      <c r="S16" s="68">
        <v>10667</v>
      </c>
      <c r="T16" s="68">
        <v>12700</v>
      </c>
      <c r="U16" s="69">
        <v>42784</v>
      </c>
    </row>
    <row r="17" spans="1:22" ht="12.75" customHeight="1" x14ac:dyDescent="0.4">
      <c r="A17" s="72" t="s">
        <v>0</v>
      </c>
      <c r="B17" s="68">
        <v>1581</v>
      </c>
      <c r="C17" s="68">
        <v>1475</v>
      </c>
      <c r="D17" s="68">
        <v>2016</v>
      </c>
      <c r="E17" s="68">
        <v>2219</v>
      </c>
      <c r="F17" s="69">
        <v>7292</v>
      </c>
      <c r="G17" s="68">
        <v>1648</v>
      </c>
      <c r="H17" s="68">
        <v>1857</v>
      </c>
      <c r="I17" s="68">
        <v>2023</v>
      </c>
      <c r="J17" s="68">
        <v>2127</v>
      </c>
      <c r="K17" s="69">
        <v>7655</v>
      </c>
      <c r="L17" s="68">
        <v>1967</v>
      </c>
      <c r="M17" s="68">
        <v>2211</v>
      </c>
      <c r="N17" s="68">
        <v>2179</v>
      </c>
      <c r="O17" s="68">
        <v>2473</v>
      </c>
      <c r="P17" s="69">
        <v>8830</v>
      </c>
      <c r="Q17" s="68">
        <v>2135</v>
      </c>
      <c r="R17" s="68">
        <v>2025</v>
      </c>
      <c r="S17" s="68">
        <v>2408</v>
      </c>
      <c r="T17" s="68">
        <v>2663</v>
      </c>
      <c r="U17" s="69">
        <v>9232</v>
      </c>
    </row>
    <row r="18" spans="1:22" ht="15" x14ac:dyDescent="0.4">
      <c r="A18" s="94" t="s">
        <v>17</v>
      </c>
      <c r="B18" s="74">
        <v>81409</v>
      </c>
      <c r="C18" s="74">
        <v>81222</v>
      </c>
      <c r="D18" s="74">
        <v>80253</v>
      </c>
      <c r="E18" s="74">
        <v>85417</v>
      </c>
      <c r="F18" s="75">
        <v>328302</v>
      </c>
      <c r="G18" s="74">
        <v>84128</v>
      </c>
      <c r="H18" s="74">
        <v>83153</v>
      </c>
      <c r="I18" s="74">
        <v>84769</v>
      </c>
      <c r="J18" s="74">
        <v>87457</v>
      </c>
      <c r="K18" s="75">
        <v>339506</v>
      </c>
      <c r="L18" s="74">
        <v>88823</v>
      </c>
      <c r="M18" s="74">
        <v>84042</v>
      </c>
      <c r="N18" s="74">
        <v>86771</v>
      </c>
      <c r="O18" s="74">
        <v>88195</v>
      </c>
      <c r="P18" s="75">
        <v>347831</v>
      </c>
      <c r="Q18" s="74">
        <v>79389</v>
      </c>
      <c r="R18" s="74">
        <v>60589</v>
      </c>
      <c r="S18" s="74">
        <v>71993</v>
      </c>
      <c r="T18" s="74">
        <v>81618</v>
      </c>
      <c r="U18" s="75">
        <v>293589</v>
      </c>
    </row>
    <row r="19" spans="1:22" ht="12.75" customHeight="1" x14ac:dyDescent="0.4">
      <c r="A19" s="23"/>
      <c r="B19" s="40"/>
      <c r="C19" s="40"/>
      <c r="D19" s="40"/>
      <c r="E19" s="40"/>
      <c r="F19" s="40"/>
      <c r="G19" s="40"/>
      <c r="H19" s="40"/>
      <c r="I19" s="40"/>
      <c r="J19" s="40"/>
      <c r="K19" s="40"/>
      <c r="L19" s="40"/>
      <c r="M19" s="40"/>
      <c r="N19" s="40"/>
      <c r="O19" s="40"/>
      <c r="P19" s="40"/>
      <c r="Q19" s="40"/>
      <c r="R19" s="40"/>
      <c r="S19" s="40"/>
      <c r="T19" s="40"/>
      <c r="U19" s="40"/>
    </row>
    <row r="20" spans="1:22" ht="20.100000000000001" customHeight="1" x14ac:dyDescent="0.45">
      <c r="A20" s="89" t="s">
        <v>30</v>
      </c>
      <c r="B20" s="40"/>
      <c r="C20" s="40"/>
      <c r="D20" s="40"/>
      <c r="E20" s="40"/>
      <c r="F20" s="40"/>
      <c r="G20" s="40"/>
      <c r="H20" s="40"/>
      <c r="I20" s="40"/>
      <c r="J20" s="40"/>
      <c r="K20" s="40"/>
      <c r="L20" s="40"/>
      <c r="M20" s="40"/>
      <c r="N20" s="40"/>
      <c r="O20" s="40"/>
      <c r="P20" s="40"/>
      <c r="Q20" s="40"/>
      <c r="R20" s="40"/>
      <c r="S20" s="40"/>
      <c r="T20" s="40"/>
      <c r="U20" s="40"/>
    </row>
    <row r="21" spans="1:22" ht="12.75" customHeight="1" x14ac:dyDescent="0.4">
      <c r="A21" s="86" t="s">
        <v>21</v>
      </c>
      <c r="B21" s="68">
        <v>9475</v>
      </c>
      <c r="C21" s="68">
        <v>9739</v>
      </c>
      <c r="D21" s="68">
        <v>9569</v>
      </c>
      <c r="E21" s="68">
        <v>10211</v>
      </c>
      <c r="F21" s="69">
        <v>38994</v>
      </c>
      <c r="G21" s="68">
        <v>9488</v>
      </c>
      <c r="H21" s="68">
        <v>9885</v>
      </c>
      <c r="I21" s="68">
        <v>9771</v>
      </c>
      <c r="J21" s="68">
        <v>10562</v>
      </c>
      <c r="K21" s="69">
        <v>39706</v>
      </c>
      <c r="L21" s="68">
        <v>10605</v>
      </c>
      <c r="M21" s="68">
        <v>9935</v>
      </c>
      <c r="N21" s="68">
        <v>9936</v>
      </c>
      <c r="O21" s="68">
        <v>10416</v>
      </c>
      <c r="P21" s="69">
        <v>40892</v>
      </c>
      <c r="Q21" s="68">
        <v>9869</v>
      </c>
      <c r="R21" s="68">
        <v>9871</v>
      </c>
      <c r="S21" s="68">
        <v>9705</v>
      </c>
      <c r="T21" s="68">
        <v>10756</v>
      </c>
      <c r="U21" s="69">
        <v>40202</v>
      </c>
    </row>
    <row r="22" spans="1:22" ht="12.75" customHeight="1" x14ac:dyDescent="0.4">
      <c r="A22" s="86" t="s">
        <v>22</v>
      </c>
      <c r="B22" s="68">
        <v>1297</v>
      </c>
      <c r="C22" s="68">
        <v>1492</v>
      </c>
      <c r="D22" s="68">
        <v>1608</v>
      </c>
      <c r="E22" s="68">
        <v>1796</v>
      </c>
      <c r="F22" s="69">
        <v>6194</v>
      </c>
      <c r="G22" s="68">
        <v>1294</v>
      </c>
      <c r="H22" s="68">
        <v>1564</v>
      </c>
      <c r="I22" s="68">
        <v>1663</v>
      </c>
      <c r="J22" s="68">
        <v>1899</v>
      </c>
      <c r="K22" s="69">
        <v>6421</v>
      </c>
      <c r="L22" s="68">
        <v>1718</v>
      </c>
      <c r="M22" s="68">
        <v>1522</v>
      </c>
      <c r="N22" s="68">
        <v>1616</v>
      </c>
      <c r="O22" s="68">
        <v>1726</v>
      </c>
      <c r="P22" s="69">
        <v>6581</v>
      </c>
      <c r="Q22" s="68">
        <v>1316</v>
      </c>
      <c r="R22" s="68">
        <v>1498</v>
      </c>
      <c r="S22" s="68">
        <v>1791</v>
      </c>
      <c r="T22" s="68">
        <v>2018</v>
      </c>
      <c r="U22" s="69">
        <v>6624</v>
      </c>
    </row>
    <row r="23" spans="1:22" ht="12.75" customHeight="1" x14ac:dyDescent="0.4">
      <c r="A23" s="86" t="s">
        <v>23</v>
      </c>
      <c r="B23" s="68">
        <v>2775</v>
      </c>
      <c r="C23" s="68">
        <v>2584</v>
      </c>
      <c r="D23" s="68">
        <v>2521</v>
      </c>
      <c r="E23" s="68">
        <v>2441</v>
      </c>
      <c r="F23" s="69">
        <v>10322</v>
      </c>
      <c r="G23" s="68">
        <v>2548</v>
      </c>
      <c r="H23" s="68">
        <v>2666</v>
      </c>
      <c r="I23" s="68">
        <v>2757</v>
      </c>
      <c r="J23" s="68">
        <v>2760</v>
      </c>
      <c r="K23" s="69">
        <v>10731</v>
      </c>
      <c r="L23" s="68">
        <v>2834</v>
      </c>
      <c r="M23" s="68">
        <v>2720</v>
      </c>
      <c r="N23" s="68">
        <v>2728</v>
      </c>
      <c r="O23" s="68">
        <v>2657</v>
      </c>
      <c r="P23" s="69">
        <v>10939</v>
      </c>
      <c r="Q23" s="68">
        <v>2825</v>
      </c>
      <c r="R23" s="68">
        <v>2480</v>
      </c>
      <c r="S23" s="68">
        <v>2915</v>
      </c>
      <c r="T23" s="68">
        <v>3267</v>
      </c>
      <c r="U23" s="69">
        <v>11487</v>
      </c>
    </row>
    <row r="24" spans="1:22" ht="12.75" customHeight="1" x14ac:dyDescent="0.4">
      <c r="A24" s="86" t="s">
        <v>24</v>
      </c>
      <c r="B24" s="68">
        <v>11035</v>
      </c>
      <c r="C24" s="68">
        <v>8538</v>
      </c>
      <c r="D24" s="68">
        <v>9103</v>
      </c>
      <c r="E24" s="68">
        <v>11410</v>
      </c>
      <c r="F24" s="69">
        <v>40086</v>
      </c>
      <c r="G24" s="68">
        <v>12690</v>
      </c>
      <c r="H24" s="68">
        <v>11555</v>
      </c>
      <c r="I24" s="68">
        <v>12841</v>
      </c>
      <c r="J24" s="68">
        <v>13310</v>
      </c>
      <c r="K24" s="69">
        <v>50396</v>
      </c>
      <c r="L24" s="68">
        <v>11940</v>
      </c>
      <c r="M24" s="68">
        <v>10873</v>
      </c>
      <c r="N24" s="68">
        <v>10236</v>
      </c>
      <c r="O24" s="68">
        <v>10905</v>
      </c>
      <c r="P24" s="69">
        <v>43954</v>
      </c>
      <c r="Q24" s="68">
        <v>9799</v>
      </c>
      <c r="R24" s="68">
        <v>4187</v>
      </c>
      <c r="S24" s="68">
        <v>5271</v>
      </c>
      <c r="T24" s="68">
        <v>7074</v>
      </c>
      <c r="U24" s="69">
        <v>26330</v>
      </c>
    </row>
    <row r="25" spans="1:22" ht="12.75" customHeight="1" x14ac:dyDescent="0.4">
      <c r="A25" s="72" t="s">
        <v>25</v>
      </c>
      <c r="B25" s="68">
        <v>345</v>
      </c>
      <c r="C25" s="68">
        <v>358</v>
      </c>
      <c r="D25" s="68">
        <v>388</v>
      </c>
      <c r="E25" s="68">
        <v>354</v>
      </c>
      <c r="F25" s="69">
        <v>1445</v>
      </c>
      <c r="G25" s="68">
        <v>349</v>
      </c>
      <c r="H25" s="68">
        <v>325</v>
      </c>
      <c r="I25" s="68">
        <v>356</v>
      </c>
      <c r="J25" s="68">
        <v>330</v>
      </c>
      <c r="K25" s="69">
        <v>1360</v>
      </c>
      <c r="L25" s="68">
        <v>347</v>
      </c>
      <c r="M25" s="68">
        <v>350</v>
      </c>
      <c r="N25" s="68">
        <v>348</v>
      </c>
      <c r="O25" s="68">
        <v>357</v>
      </c>
      <c r="P25" s="69">
        <v>1403</v>
      </c>
      <c r="Q25" s="68">
        <v>326</v>
      </c>
      <c r="R25" s="68">
        <v>357</v>
      </c>
      <c r="S25" s="68">
        <v>388</v>
      </c>
      <c r="T25" s="68">
        <v>412</v>
      </c>
      <c r="U25" s="69">
        <v>1483</v>
      </c>
    </row>
    <row r="26" spans="1:22" ht="12.75" customHeight="1" x14ac:dyDescent="0.4">
      <c r="A26" s="86" t="s">
        <v>26</v>
      </c>
      <c r="B26" s="68">
        <v>14723</v>
      </c>
      <c r="C26" s="68">
        <v>14953</v>
      </c>
      <c r="D26" s="68">
        <v>14936</v>
      </c>
      <c r="E26" s="68">
        <v>14366</v>
      </c>
      <c r="F26" s="69">
        <v>58979</v>
      </c>
      <c r="G26" s="68">
        <v>14404</v>
      </c>
      <c r="H26" s="68">
        <v>14204</v>
      </c>
      <c r="I26" s="68">
        <v>14506</v>
      </c>
      <c r="J26" s="68">
        <v>14751</v>
      </c>
      <c r="K26" s="69">
        <v>57865</v>
      </c>
      <c r="L26" s="68">
        <v>17460</v>
      </c>
      <c r="M26" s="68">
        <v>12524</v>
      </c>
      <c r="N26" s="68">
        <v>14161</v>
      </c>
      <c r="O26" s="68">
        <v>13343</v>
      </c>
      <c r="P26" s="69">
        <v>57487</v>
      </c>
      <c r="Q26" s="68">
        <v>12821</v>
      </c>
      <c r="R26" s="68">
        <v>12387</v>
      </c>
      <c r="S26" s="68">
        <v>12679</v>
      </c>
      <c r="T26" s="68">
        <v>15290</v>
      </c>
      <c r="U26" s="69">
        <v>53177</v>
      </c>
    </row>
    <row r="27" spans="1:22" ht="12.75" customHeight="1" x14ac:dyDescent="0.4">
      <c r="A27" s="86" t="s">
        <v>27</v>
      </c>
      <c r="B27" s="68">
        <v>12604</v>
      </c>
      <c r="C27" s="68">
        <v>13208</v>
      </c>
      <c r="D27" s="68">
        <v>13564</v>
      </c>
      <c r="E27" s="68">
        <v>12889</v>
      </c>
      <c r="F27" s="69">
        <v>52264</v>
      </c>
      <c r="G27" s="68">
        <v>13350</v>
      </c>
      <c r="H27" s="68">
        <v>13753</v>
      </c>
      <c r="I27" s="68">
        <v>13963</v>
      </c>
      <c r="J27" s="68">
        <v>14361</v>
      </c>
      <c r="K27" s="69">
        <v>55427</v>
      </c>
      <c r="L27" s="68">
        <v>14662</v>
      </c>
      <c r="M27" s="68">
        <v>14446</v>
      </c>
      <c r="N27" s="68">
        <v>14276</v>
      </c>
      <c r="O27" s="68">
        <v>13267</v>
      </c>
      <c r="P27" s="69">
        <v>56651</v>
      </c>
      <c r="Q27" s="68">
        <v>12624</v>
      </c>
      <c r="R27" s="68">
        <v>10960</v>
      </c>
      <c r="S27" s="68">
        <v>14360</v>
      </c>
      <c r="T27" s="68">
        <v>14977</v>
      </c>
      <c r="U27" s="69">
        <v>52921</v>
      </c>
    </row>
    <row r="28" spans="1:22" ht="12.75" customHeight="1" x14ac:dyDescent="0.4">
      <c r="A28" s="72" t="s">
        <v>28</v>
      </c>
      <c r="B28" s="68">
        <v>45657</v>
      </c>
      <c r="C28" s="68">
        <v>43860</v>
      </c>
      <c r="D28" s="68">
        <v>44210</v>
      </c>
      <c r="E28" s="68">
        <v>45183</v>
      </c>
      <c r="F28" s="69">
        <v>178909</v>
      </c>
      <c r="G28" s="68">
        <v>43905</v>
      </c>
      <c r="H28" s="68">
        <v>43318</v>
      </c>
      <c r="I28" s="68">
        <v>43720</v>
      </c>
      <c r="J28" s="68">
        <v>47475</v>
      </c>
      <c r="K28" s="69">
        <v>178418</v>
      </c>
      <c r="L28" s="68">
        <v>48632</v>
      </c>
      <c r="M28" s="68">
        <v>42643</v>
      </c>
      <c r="N28" s="68">
        <v>46744</v>
      </c>
      <c r="O28" s="68">
        <v>45745</v>
      </c>
      <c r="P28" s="69">
        <v>183765</v>
      </c>
      <c r="Q28" s="68">
        <v>41510</v>
      </c>
      <c r="R28" s="68">
        <v>26997</v>
      </c>
      <c r="S28" s="68">
        <v>36729</v>
      </c>
      <c r="T28" s="68">
        <v>44846</v>
      </c>
      <c r="U28" s="69">
        <v>150082</v>
      </c>
    </row>
    <row r="29" spans="1:22" ht="12.75" customHeight="1" x14ac:dyDescent="0.4">
      <c r="A29" s="86" t="s">
        <v>1</v>
      </c>
      <c r="B29" s="68">
        <v>17456</v>
      </c>
      <c r="C29" s="68">
        <v>17732</v>
      </c>
      <c r="D29" s="68">
        <v>19356</v>
      </c>
      <c r="E29" s="68">
        <v>19751</v>
      </c>
      <c r="F29" s="69">
        <v>74296</v>
      </c>
      <c r="G29" s="68">
        <v>17832</v>
      </c>
      <c r="H29" s="68">
        <v>17238</v>
      </c>
      <c r="I29" s="68">
        <v>19262</v>
      </c>
      <c r="J29" s="68">
        <v>20215</v>
      </c>
      <c r="K29" s="69">
        <v>74546</v>
      </c>
      <c r="L29" s="68">
        <v>19627</v>
      </c>
      <c r="M29" s="68">
        <v>18674</v>
      </c>
      <c r="N29" s="68">
        <v>20723</v>
      </c>
      <c r="O29" s="68">
        <v>19920</v>
      </c>
      <c r="P29" s="69">
        <v>78944</v>
      </c>
      <c r="Q29" s="68">
        <v>16929</v>
      </c>
      <c r="R29" s="68">
        <v>12038</v>
      </c>
      <c r="S29" s="68">
        <v>19645</v>
      </c>
      <c r="T29" s="68">
        <v>22194</v>
      </c>
      <c r="U29" s="69">
        <v>70805</v>
      </c>
    </row>
    <row r="30" spans="1:22" ht="12.75" customHeight="1" x14ac:dyDescent="0.4">
      <c r="A30" s="86" t="s">
        <v>0</v>
      </c>
      <c r="B30" s="68">
        <v>1749</v>
      </c>
      <c r="C30" s="68">
        <v>1692</v>
      </c>
      <c r="D30" s="68">
        <v>1671</v>
      </c>
      <c r="E30" s="68">
        <v>1808</v>
      </c>
      <c r="F30" s="69">
        <v>6920</v>
      </c>
      <c r="G30" s="68">
        <v>1689</v>
      </c>
      <c r="H30" s="68">
        <v>1667</v>
      </c>
      <c r="I30" s="68">
        <v>1706</v>
      </c>
      <c r="J30" s="68">
        <v>1896</v>
      </c>
      <c r="K30" s="69">
        <v>6958</v>
      </c>
      <c r="L30" s="68">
        <v>1626</v>
      </c>
      <c r="M30" s="68">
        <v>1714</v>
      </c>
      <c r="N30" s="68">
        <v>1732</v>
      </c>
      <c r="O30" s="68">
        <v>1918</v>
      </c>
      <c r="P30" s="69">
        <v>6989</v>
      </c>
      <c r="Q30" s="68">
        <v>1537</v>
      </c>
      <c r="R30" s="68">
        <v>1240</v>
      </c>
      <c r="S30" s="68">
        <v>1668</v>
      </c>
      <c r="T30" s="68">
        <v>2004</v>
      </c>
      <c r="U30" s="69">
        <v>6450</v>
      </c>
    </row>
    <row r="31" spans="1:22" ht="12.6" customHeight="1" x14ac:dyDescent="0.4">
      <c r="A31" s="95" t="s">
        <v>18</v>
      </c>
      <c r="B31" s="93">
        <v>117116</v>
      </c>
      <c r="C31" s="93">
        <v>114156</v>
      </c>
      <c r="D31" s="93">
        <v>116928</v>
      </c>
      <c r="E31" s="93">
        <v>120209</v>
      </c>
      <c r="F31" s="88">
        <v>468408</v>
      </c>
      <c r="G31" s="93">
        <v>117550</v>
      </c>
      <c r="H31" s="93">
        <v>116175</v>
      </c>
      <c r="I31" s="93">
        <v>120544</v>
      </c>
      <c r="J31" s="93">
        <v>127558</v>
      </c>
      <c r="K31" s="88">
        <v>481828</v>
      </c>
      <c r="L31" s="93">
        <v>129450</v>
      </c>
      <c r="M31" s="93">
        <v>115401</v>
      </c>
      <c r="N31" s="93">
        <v>122500</v>
      </c>
      <c r="O31" s="93">
        <v>120254</v>
      </c>
      <c r="P31" s="88">
        <v>487605</v>
      </c>
      <c r="Q31" s="93">
        <v>109557</v>
      </c>
      <c r="R31" s="93">
        <v>82015</v>
      </c>
      <c r="S31" s="93">
        <v>105152</v>
      </c>
      <c r="T31" s="93">
        <v>122837</v>
      </c>
      <c r="U31" s="88">
        <v>419561</v>
      </c>
    </row>
    <row r="32" spans="1:22" ht="12.75" customHeight="1" x14ac:dyDescent="0.4">
      <c r="A32" s="78"/>
      <c r="B32" s="78"/>
      <c r="C32" s="40"/>
      <c r="D32" s="40"/>
      <c r="E32" s="40"/>
      <c r="F32" s="40"/>
      <c r="G32" s="40"/>
      <c r="H32" s="62"/>
      <c r="I32" s="62"/>
      <c r="J32" s="62"/>
      <c r="K32" s="62"/>
      <c r="L32" s="62"/>
      <c r="M32" s="62"/>
      <c r="N32" s="62"/>
      <c r="O32" s="62"/>
      <c r="P32" s="62"/>
      <c r="Q32" s="62"/>
      <c r="R32" s="62"/>
      <c r="S32" s="62"/>
      <c r="T32" s="62"/>
      <c r="U32" s="62"/>
      <c r="V32" s="62"/>
    </row>
    <row r="33" spans="1:22" ht="12.75" customHeight="1" x14ac:dyDescent="0.4">
      <c r="A33" s="78"/>
      <c r="B33" s="78"/>
      <c r="C33" s="44"/>
      <c r="D33" s="44"/>
      <c r="E33" s="44"/>
      <c r="F33" s="44"/>
      <c r="G33" s="44"/>
      <c r="H33" s="44"/>
      <c r="I33" s="77"/>
      <c r="J33" s="77"/>
      <c r="K33" s="77"/>
      <c r="L33" s="77"/>
      <c r="M33" s="77"/>
      <c r="N33" s="77"/>
      <c r="O33" s="77"/>
      <c r="P33" s="77"/>
      <c r="Q33" s="77"/>
      <c r="R33" s="77"/>
      <c r="S33" s="77"/>
      <c r="T33" s="77"/>
      <c r="U33" s="77"/>
      <c r="V33" s="77"/>
    </row>
    <row r="34" spans="1:22" x14ac:dyDescent="0.4">
      <c r="A34" s="85" t="s">
        <v>29</v>
      </c>
      <c r="B34" s="63" t="s">
        <v>110</v>
      </c>
      <c r="C34" s="63" t="s">
        <v>111</v>
      </c>
      <c r="D34" s="63" t="s">
        <v>112</v>
      </c>
      <c r="E34" s="63" t="s">
        <v>113</v>
      </c>
      <c r="F34" s="63" t="s">
        <v>114</v>
      </c>
      <c r="G34" s="64" t="s">
        <v>115</v>
      </c>
      <c r="H34" s="64" t="s">
        <v>116</v>
      </c>
      <c r="I34" s="64" t="s">
        <v>117</v>
      </c>
      <c r="J34" s="64" t="s">
        <v>118</v>
      </c>
      <c r="K34" s="63" t="s">
        <v>145</v>
      </c>
      <c r="L34" s="64" t="s">
        <v>120</v>
      </c>
      <c r="M34" s="64" t="s">
        <v>121</v>
      </c>
      <c r="N34" s="64" t="s">
        <v>122</v>
      </c>
      <c r="O34" s="64" t="s">
        <v>123</v>
      </c>
      <c r="P34" s="63" t="s">
        <v>146</v>
      </c>
      <c r="Q34" s="64" t="s">
        <v>125</v>
      </c>
      <c r="R34" s="64" t="s">
        <v>126</v>
      </c>
      <c r="S34" s="64" t="s">
        <v>127</v>
      </c>
      <c r="T34" s="64" t="s">
        <v>128</v>
      </c>
      <c r="U34" s="63" t="s">
        <v>147</v>
      </c>
    </row>
    <row r="35" spans="1:22" ht="20.100000000000001" customHeight="1" x14ac:dyDescent="0.45">
      <c r="A35" s="90" t="s">
        <v>37</v>
      </c>
      <c r="B35" s="40"/>
      <c r="C35" s="40"/>
      <c r="D35" s="40"/>
      <c r="E35" s="40"/>
      <c r="F35" s="40"/>
      <c r="G35" s="62"/>
      <c r="H35" s="62"/>
      <c r="I35" s="62"/>
      <c r="J35" s="62"/>
      <c r="K35" s="62"/>
      <c r="L35" s="62"/>
      <c r="M35" s="62"/>
      <c r="N35" s="62"/>
      <c r="O35" s="62"/>
      <c r="P35" s="62"/>
      <c r="Q35" s="62"/>
      <c r="R35" s="62"/>
      <c r="S35" s="62"/>
      <c r="T35" s="62"/>
      <c r="U35" s="62"/>
    </row>
    <row r="36" spans="1:22" ht="12.75" customHeight="1" x14ac:dyDescent="0.4">
      <c r="A36" s="72" t="s">
        <v>33</v>
      </c>
      <c r="B36" s="68">
        <v>13378</v>
      </c>
      <c r="C36" s="68">
        <v>14024</v>
      </c>
      <c r="D36" s="68">
        <v>13770</v>
      </c>
      <c r="E36" s="68">
        <v>14901</v>
      </c>
      <c r="F36" s="69">
        <v>56073</v>
      </c>
      <c r="G36" s="68">
        <v>13629</v>
      </c>
      <c r="H36" s="68">
        <v>14334</v>
      </c>
      <c r="I36" s="68">
        <v>15120</v>
      </c>
      <c r="J36" s="68">
        <v>15402</v>
      </c>
      <c r="K36" s="69">
        <v>58485</v>
      </c>
      <c r="L36" s="68">
        <v>13514</v>
      </c>
      <c r="M36" s="68">
        <v>14585</v>
      </c>
      <c r="N36" s="68">
        <v>15567</v>
      </c>
      <c r="O36" s="68">
        <v>15209</v>
      </c>
      <c r="P36" s="69">
        <v>58874</v>
      </c>
      <c r="Q36" s="68">
        <v>12765</v>
      </c>
      <c r="R36" s="68">
        <v>10694</v>
      </c>
      <c r="S36" s="68">
        <v>12944</v>
      </c>
      <c r="T36" s="68">
        <v>14006</v>
      </c>
      <c r="U36" s="69">
        <v>50409</v>
      </c>
    </row>
    <row r="37" spans="1:22" ht="12.75" customHeight="1" x14ac:dyDescent="0.4">
      <c r="A37" s="72" t="s">
        <v>71</v>
      </c>
      <c r="B37" s="68">
        <v>1252</v>
      </c>
      <c r="C37" s="68">
        <v>1243</v>
      </c>
      <c r="D37" s="68">
        <v>1299</v>
      </c>
      <c r="E37" s="68">
        <v>1290</v>
      </c>
      <c r="F37" s="69">
        <v>5085</v>
      </c>
      <c r="G37" s="68">
        <v>1312</v>
      </c>
      <c r="H37" s="68">
        <v>1213</v>
      </c>
      <c r="I37" s="68">
        <v>1242</v>
      </c>
      <c r="J37" s="68">
        <v>1302</v>
      </c>
      <c r="K37" s="69">
        <v>5069</v>
      </c>
      <c r="L37" s="68">
        <v>1392</v>
      </c>
      <c r="M37" s="68">
        <v>1356</v>
      </c>
      <c r="N37" s="68">
        <v>1415</v>
      </c>
      <c r="O37" s="68">
        <v>1431</v>
      </c>
      <c r="P37" s="69">
        <v>5593</v>
      </c>
      <c r="Q37" s="68">
        <v>1286</v>
      </c>
      <c r="R37" s="68">
        <v>907</v>
      </c>
      <c r="S37" s="68">
        <v>1244</v>
      </c>
      <c r="T37" s="68">
        <v>1316</v>
      </c>
      <c r="U37" s="69">
        <v>4752</v>
      </c>
    </row>
    <row r="38" spans="1:22" ht="12.75" customHeight="1" x14ac:dyDescent="0.4">
      <c r="A38" s="72" t="s">
        <v>82</v>
      </c>
      <c r="B38" s="68">
        <v>40583</v>
      </c>
      <c r="C38" s="68">
        <v>39736</v>
      </c>
      <c r="D38" s="68">
        <v>40283</v>
      </c>
      <c r="E38" s="68">
        <v>41590</v>
      </c>
      <c r="F38" s="69">
        <v>162193</v>
      </c>
      <c r="G38" s="68">
        <v>43171</v>
      </c>
      <c r="H38" s="68">
        <v>41961</v>
      </c>
      <c r="I38" s="68">
        <v>42254</v>
      </c>
      <c r="J38" s="68">
        <v>42616</v>
      </c>
      <c r="K38" s="69">
        <v>170003</v>
      </c>
      <c r="L38" s="68">
        <v>46516</v>
      </c>
      <c r="M38" s="68">
        <v>40047</v>
      </c>
      <c r="N38" s="68">
        <v>40777</v>
      </c>
      <c r="O38" s="68">
        <v>41146</v>
      </c>
      <c r="P38" s="69">
        <v>168486</v>
      </c>
      <c r="Q38" s="68">
        <v>38521</v>
      </c>
      <c r="R38" s="68">
        <v>29061</v>
      </c>
      <c r="S38" s="68">
        <v>34226</v>
      </c>
      <c r="T38" s="68">
        <v>39290</v>
      </c>
      <c r="U38" s="69">
        <v>141097</v>
      </c>
    </row>
    <row r="39" spans="1:22" ht="12.75" customHeight="1" x14ac:dyDescent="0.4">
      <c r="A39" s="72" t="s">
        <v>35</v>
      </c>
      <c r="B39" s="68">
        <v>1066</v>
      </c>
      <c r="C39" s="68">
        <v>1084</v>
      </c>
      <c r="D39" s="68">
        <v>1444</v>
      </c>
      <c r="E39" s="68">
        <v>1264</v>
      </c>
      <c r="F39" s="69">
        <v>4858</v>
      </c>
      <c r="G39" s="68">
        <v>1060</v>
      </c>
      <c r="H39" s="68">
        <v>1202</v>
      </c>
      <c r="I39" s="68">
        <v>1279</v>
      </c>
      <c r="J39" s="68">
        <v>1269</v>
      </c>
      <c r="K39" s="69">
        <v>4810</v>
      </c>
      <c r="L39" s="68">
        <v>1297</v>
      </c>
      <c r="M39" s="68">
        <v>1181</v>
      </c>
      <c r="N39" s="68">
        <v>1309</v>
      </c>
      <c r="O39" s="68">
        <v>1258</v>
      </c>
      <c r="P39" s="69">
        <v>5044</v>
      </c>
      <c r="Q39" s="68">
        <v>1147</v>
      </c>
      <c r="R39" s="68">
        <v>908</v>
      </c>
      <c r="S39" s="68">
        <v>1038</v>
      </c>
      <c r="T39" s="68">
        <v>1085</v>
      </c>
      <c r="U39" s="69">
        <v>4178</v>
      </c>
    </row>
    <row r="40" spans="1:22" ht="12.75" customHeight="1" x14ac:dyDescent="0.4">
      <c r="A40" s="72" t="s">
        <v>72</v>
      </c>
      <c r="B40" s="68">
        <v>5986</v>
      </c>
      <c r="C40" s="68">
        <v>5127</v>
      </c>
      <c r="D40" s="68">
        <v>4720</v>
      </c>
      <c r="E40" s="68">
        <v>5899</v>
      </c>
      <c r="F40" s="69">
        <v>21733</v>
      </c>
      <c r="G40" s="68">
        <v>4920</v>
      </c>
      <c r="H40" s="68">
        <v>4536</v>
      </c>
      <c r="I40" s="68">
        <v>4649</v>
      </c>
      <c r="J40" s="68">
        <v>4770</v>
      </c>
      <c r="K40" s="69">
        <v>18875</v>
      </c>
      <c r="L40" s="68">
        <v>4739</v>
      </c>
      <c r="M40" s="68">
        <v>4447</v>
      </c>
      <c r="N40" s="68">
        <v>4537</v>
      </c>
      <c r="O40" s="68">
        <v>4797</v>
      </c>
      <c r="P40" s="69">
        <v>18519</v>
      </c>
      <c r="Q40" s="68">
        <v>4400</v>
      </c>
      <c r="R40" s="68">
        <v>3144</v>
      </c>
      <c r="S40" s="68">
        <v>3324</v>
      </c>
      <c r="T40" s="68">
        <v>4158</v>
      </c>
      <c r="U40" s="69">
        <v>15025</v>
      </c>
    </row>
    <row r="41" spans="1:22" ht="12.75" customHeight="1" x14ac:dyDescent="0.4">
      <c r="A41" s="72" t="s">
        <v>36</v>
      </c>
      <c r="B41" s="68">
        <v>13079</v>
      </c>
      <c r="C41" s="68">
        <v>13588</v>
      </c>
      <c r="D41" s="68">
        <v>12168</v>
      </c>
      <c r="E41" s="68">
        <v>13281</v>
      </c>
      <c r="F41" s="69">
        <v>52116</v>
      </c>
      <c r="G41" s="68">
        <v>13656</v>
      </c>
      <c r="H41" s="68">
        <v>13347</v>
      </c>
      <c r="I41" s="68">
        <v>13746</v>
      </c>
      <c r="J41" s="68">
        <v>15348</v>
      </c>
      <c r="K41" s="69">
        <v>56096</v>
      </c>
      <c r="L41" s="68">
        <v>14748</v>
      </c>
      <c r="M41" s="68">
        <v>15068</v>
      </c>
      <c r="N41" s="68">
        <v>15809</v>
      </c>
      <c r="O41" s="68">
        <v>16595</v>
      </c>
      <c r="P41" s="69">
        <v>62220</v>
      </c>
      <c r="Q41" s="68">
        <v>14253</v>
      </c>
      <c r="R41" s="68">
        <v>10377</v>
      </c>
      <c r="S41" s="68">
        <v>11907</v>
      </c>
      <c r="T41" s="68">
        <v>13679</v>
      </c>
      <c r="U41" s="69">
        <v>50216</v>
      </c>
    </row>
    <row r="42" spans="1:22" ht="12.75" customHeight="1" x14ac:dyDescent="0.4">
      <c r="A42" s="72" t="s">
        <v>34</v>
      </c>
      <c r="B42" s="68">
        <v>1497</v>
      </c>
      <c r="C42" s="68">
        <v>1402</v>
      </c>
      <c r="D42" s="68">
        <v>1346</v>
      </c>
      <c r="E42" s="68">
        <v>1596</v>
      </c>
      <c r="F42" s="69">
        <v>5840</v>
      </c>
      <c r="G42" s="68">
        <v>1443</v>
      </c>
      <c r="H42" s="68">
        <v>1346</v>
      </c>
      <c r="I42" s="68">
        <v>1444</v>
      </c>
      <c r="J42" s="68">
        <v>1515</v>
      </c>
      <c r="K42" s="69">
        <v>5748</v>
      </c>
      <c r="L42" s="68">
        <v>1436</v>
      </c>
      <c r="M42" s="68">
        <v>1457</v>
      </c>
      <c r="N42" s="68">
        <v>1579</v>
      </c>
      <c r="O42" s="68">
        <v>1451</v>
      </c>
      <c r="P42" s="69">
        <v>5923</v>
      </c>
      <c r="Q42" s="68">
        <v>1335</v>
      </c>
      <c r="R42" s="68">
        <v>930</v>
      </c>
      <c r="S42" s="68">
        <v>1100</v>
      </c>
      <c r="T42" s="68">
        <v>1182</v>
      </c>
      <c r="U42" s="69">
        <v>4547</v>
      </c>
    </row>
    <row r="43" spans="1:22" ht="12.75" customHeight="1" x14ac:dyDescent="0.4">
      <c r="A43" s="72" t="s">
        <v>73</v>
      </c>
      <c r="B43" s="68">
        <v>3459</v>
      </c>
      <c r="C43" s="68">
        <v>3872</v>
      </c>
      <c r="D43" s="68">
        <v>3524</v>
      </c>
      <c r="E43" s="68">
        <v>3735</v>
      </c>
      <c r="F43" s="69">
        <v>14589</v>
      </c>
      <c r="G43" s="68">
        <v>3603</v>
      </c>
      <c r="H43" s="68">
        <v>3752</v>
      </c>
      <c r="I43" s="68">
        <v>3438</v>
      </c>
      <c r="J43" s="68">
        <v>3548</v>
      </c>
      <c r="K43" s="69">
        <v>14342</v>
      </c>
      <c r="L43" s="68">
        <v>3552</v>
      </c>
      <c r="M43" s="68">
        <v>4036</v>
      </c>
      <c r="N43" s="68">
        <v>3982</v>
      </c>
      <c r="O43" s="68">
        <v>4258</v>
      </c>
      <c r="P43" s="69">
        <v>15828</v>
      </c>
      <c r="Q43" s="68">
        <v>3868</v>
      </c>
      <c r="R43" s="68">
        <v>2795</v>
      </c>
      <c r="S43" s="68">
        <v>4090</v>
      </c>
      <c r="T43" s="68">
        <v>4660</v>
      </c>
      <c r="U43" s="69">
        <v>15413</v>
      </c>
    </row>
    <row r="44" spans="1:22" ht="12.75" customHeight="1" x14ac:dyDescent="0.4">
      <c r="A44" s="72" t="s">
        <v>85</v>
      </c>
      <c r="B44" s="68">
        <v>1110</v>
      </c>
      <c r="C44" s="68">
        <v>1145</v>
      </c>
      <c r="D44" s="68">
        <v>1699</v>
      </c>
      <c r="E44" s="68">
        <v>1861</v>
      </c>
      <c r="F44" s="69">
        <v>5815</v>
      </c>
      <c r="G44" s="68">
        <v>1333</v>
      </c>
      <c r="H44" s="68">
        <v>1463</v>
      </c>
      <c r="I44" s="68">
        <v>1596</v>
      </c>
      <c r="J44" s="68">
        <v>1686</v>
      </c>
      <c r="K44" s="69">
        <v>6079</v>
      </c>
      <c r="L44" s="68">
        <v>1630</v>
      </c>
      <c r="M44" s="68">
        <v>1864</v>
      </c>
      <c r="N44" s="68">
        <v>1797</v>
      </c>
      <c r="O44" s="68">
        <v>2050</v>
      </c>
      <c r="P44" s="69">
        <v>7342</v>
      </c>
      <c r="Q44" s="68">
        <v>1815</v>
      </c>
      <c r="R44" s="68">
        <v>1774</v>
      </c>
      <c r="S44" s="68">
        <v>2121</v>
      </c>
      <c r="T44" s="68">
        <v>2242</v>
      </c>
      <c r="U44" s="69">
        <v>7952</v>
      </c>
    </row>
    <row r="45" spans="1:22" ht="12.6" customHeight="1" x14ac:dyDescent="0.4">
      <c r="A45" s="94" t="s">
        <v>17</v>
      </c>
      <c r="B45" s="74">
        <v>81409</v>
      </c>
      <c r="C45" s="74">
        <v>81222</v>
      </c>
      <c r="D45" s="74">
        <v>80253</v>
      </c>
      <c r="E45" s="74">
        <v>85417</v>
      </c>
      <c r="F45" s="87">
        <v>328302</v>
      </c>
      <c r="G45" s="74">
        <v>84128</v>
      </c>
      <c r="H45" s="74">
        <v>83153</v>
      </c>
      <c r="I45" s="74">
        <v>84769</v>
      </c>
      <c r="J45" s="74">
        <v>87457</v>
      </c>
      <c r="K45" s="87">
        <v>339506</v>
      </c>
      <c r="L45" s="74">
        <v>88823</v>
      </c>
      <c r="M45" s="74">
        <v>84042</v>
      </c>
      <c r="N45" s="74">
        <v>86771</v>
      </c>
      <c r="O45" s="74">
        <v>88195</v>
      </c>
      <c r="P45" s="87">
        <v>347831</v>
      </c>
      <c r="Q45" s="74">
        <v>79389</v>
      </c>
      <c r="R45" s="74">
        <v>60589</v>
      </c>
      <c r="S45" s="74">
        <v>71993</v>
      </c>
      <c r="T45" s="74">
        <v>81618</v>
      </c>
      <c r="U45" s="87">
        <v>293589</v>
      </c>
    </row>
    <row r="46" spans="1:22" x14ac:dyDescent="0.4">
      <c r="A46" s="80"/>
      <c r="B46" s="40"/>
      <c r="C46" s="40"/>
      <c r="D46" s="40"/>
      <c r="E46" s="40"/>
      <c r="F46" s="40"/>
      <c r="G46" s="40"/>
      <c r="H46" s="40"/>
      <c r="I46" s="40"/>
      <c r="J46" s="40"/>
      <c r="K46" s="40"/>
      <c r="L46" s="40"/>
      <c r="M46" s="40"/>
      <c r="N46" s="40"/>
      <c r="O46" s="40"/>
      <c r="P46" s="40"/>
      <c r="Q46" s="40"/>
      <c r="R46" s="40"/>
      <c r="S46" s="40"/>
      <c r="T46" s="40"/>
      <c r="U46" s="40"/>
    </row>
    <row r="47" spans="1:22" ht="20.100000000000001" customHeight="1" x14ac:dyDescent="0.45">
      <c r="A47" s="91" t="s">
        <v>32</v>
      </c>
      <c r="B47" s="88"/>
      <c r="C47" s="88"/>
      <c r="D47" s="88"/>
      <c r="E47" s="88"/>
      <c r="F47" s="40"/>
      <c r="G47" s="88"/>
      <c r="H47" s="88"/>
      <c r="I47" s="88"/>
      <c r="J47" s="88"/>
      <c r="K47" s="40"/>
      <c r="L47" s="88"/>
      <c r="M47" s="88"/>
      <c r="N47" s="88"/>
      <c r="O47" s="88"/>
      <c r="P47" s="40"/>
      <c r="Q47" s="88"/>
      <c r="R47" s="88"/>
      <c r="S47" s="88"/>
      <c r="T47" s="88"/>
      <c r="U47" s="40"/>
    </row>
    <row r="48" spans="1:22" ht="12.75" customHeight="1" x14ac:dyDescent="0.4">
      <c r="A48" s="72" t="s">
        <v>33</v>
      </c>
      <c r="B48" s="68">
        <v>22336</v>
      </c>
      <c r="C48" s="68">
        <v>22748</v>
      </c>
      <c r="D48" s="68">
        <v>24695</v>
      </c>
      <c r="E48" s="68">
        <v>25431</v>
      </c>
      <c r="F48" s="69">
        <v>95210</v>
      </c>
      <c r="G48" s="68">
        <v>22342</v>
      </c>
      <c r="H48" s="68">
        <v>21605</v>
      </c>
      <c r="I48" s="68">
        <v>25550</v>
      </c>
      <c r="J48" s="68">
        <v>26899</v>
      </c>
      <c r="K48" s="69">
        <v>96396</v>
      </c>
      <c r="L48" s="68">
        <v>25105</v>
      </c>
      <c r="M48" s="68">
        <v>23682</v>
      </c>
      <c r="N48" s="68">
        <v>26422</v>
      </c>
      <c r="O48" s="68">
        <v>25844</v>
      </c>
      <c r="P48" s="69">
        <v>101053</v>
      </c>
      <c r="Q48" s="68">
        <v>21941</v>
      </c>
      <c r="R48" s="68">
        <v>20223</v>
      </c>
      <c r="S48" s="68">
        <v>26970</v>
      </c>
      <c r="T48" s="68">
        <v>30409</v>
      </c>
      <c r="U48" s="69">
        <v>99543</v>
      </c>
    </row>
    <row r="49" spans="1:21" ht="12.75" customHeight="1" x14ac:dyDescent="0.4">
      <c r="A49" s="72" t="s">
        <v>71</v>
      </c>
      <c r="B49" s="68">
        <v>1496</v>
      </c>
      <c r="C49" s="68">
        <v>1679</v>
      </c>
      <c r="D49" s="68">
        <v>1436</v>
      </c>
      <c r="E49" s="68">
        <v>1526</v>
      </c>
      <c r="F49" s="69">
        <v>6137</v>
      </c>
      <c r="G49" s="68">
        <v>1834</v>
      </c>
      <c r="H49" s="68">
        <v>2139</v>
      </c>
      <c r="I49" s="68">
        <v>2364</v>
      </c>
      <c r="J49" s="68">
        <v>2147</v>
      </c>
      <c r="K49" s="69">
        <v>8483</v>
      </c>
      <c r="L49" s="68">
        <v>2333</v>
      </c>
      <c r="M49" s="68">
        <v>2148</v>
      </c>
      <c r="N49" s="68">
        <v>2258</v>
      </c>
      <c r="O49" s="68">
        <v>2072</v>
      </c>
      <c r="P49" s="69">
        <v>8811</v>
      </c>
      <c r="Q49" s="68">
        <v>2272</v>
      </c>
      <c r="R49" s="68">
        <v>1463</v>
      </c>
      <c r="S49" s="68">
        <v>2065</v>
      </c>
      <c r="T49" s="68">
        <v>1801</v>
      </c>
      <c r="U49" s="69">
        <v>7602</v>
      </c>
    </row>
    <row r="50" spans="1:21" ht="12.75" customHeight="1" x14ac:dyDescent="0.4">
      <c r="A50" s="72" t="s">
        <v>82</v>
      </c>
      <c r="B50" s="68">
        <v>64411</v>
      </c>
      <c r="C50" s="68">
        <v>62420</v>
      </c>
      <c r="D50" s="68">
        <v>63984</v>
      </c>
      <c r="E50" s="68">
        <v>65417</v>
      </c>
      <c r="F50" s="69">
        <v>256232</v>
      </c>
      <c r="G50" s="68">
        <v>65693</v>
      </c>
      <c r="H50" s="68">
        <v>65339</v>
      </c>
      <c r="I50" s="68">
        <v>63820</v>
      </c>
      <c r="J50" s="68">
        <v>68132</v>
      </c>
      <c r="K50" s="69">
        <v>262984</v>
      </c>
      <c r="L50" s="68">
        <v>73329</v>
      </c>
      <c r="M50" s="68">
        <v>62569</v>
      </c>
      <c r="N50" s="68">
        <v>65930</v>
      </c>
      <c r="O50" s="68">
        <v>64893</v>
      </c>
      <c r="P50" s="69">
        <v>266721</v>
      </c>
      <c r="Q50" s="68">
        <v>58639</v>
      </c>
      <c r="R50" s="68">
        <v>42661</v>
      </c>
      <c r="S50" s="68">
        <v>55574</v>
      </c>
      <c r="T50" s="68">
        <v>65917</v>
      </c>
      <c r="U50" s="69">
        <v>222791</v>
      </c>
    </row>
    <row r="51" spans="1:21" ht="12.75" customHeight="1" x14ac:dyDescent="0.4">
      <c r="A51" s="72" t="s">
        <v>35</v>
      </c>
      <c r="B51" s="68">
        <v>1405</v>
      </c>
      <c r="C51" s="68">
        <v>1446</v>
      </c>
      <c r="D51" s="68">
        <v>1274</v>
      </c>
      <c r="E51" s="68">
        <v>1285</v>
      </c>
      <c r="F51" s="69">
        <v>5410</v>
      </c>
      <c r="G51" s="68">
        <v>1290</v>
      </c>
      <c r="H51" s="68">
        <v>1475</v>
      </c>
      <c r="I51" s="68">
        <v>1408</v>
      </c>
      <c r="J51" s="68">
        <v>1475</v>
      </c>
      <c r="K51" s="69">
        <v>5648</v>
      </c>
      <c r="L51" s="68">
        <v>1550</v>
      </c>
      <c r="M51" s="68">
        <v>1368</v>
      </c>
      <c r="N51" s="68">
        <v>1442</v>
      </c>
      <c r="O51" s="68">
        <v>1490</v>
      </c>
      <c r="P51" s="69">
        <v>5850</v>
      </c>
      <c r="Q51" s="68">
        <v>1458</v>
      </c>
      <c r="R51" s="68">
        <v>1270</v>
      </c>
      <c r="S51" s="68">
        <v>1220</v>
      </c>
      <c r="T51" s="68">
        <v>1439</v>
      </c>
      <c r="U51" s="69">
        <v>5387</v>
      </c>
    </row>
    <row r="52" spans="1:21" ht="12.75" customHeight="1" x14ac:dyDescent="0.4">
      <c r="A52" s="72" t="s">
        <v>72</v>
      </c>
      <c r="B52" s="68">
        <v>3550</v>
      </c>
      <c r="C52" s="68">
        <v>3690</v>
      </c>
      <c r="D52" s="68">
        <v>3690</v>
      </c>
      <c r="E52" s="68">
        <v>3627</v>
      </c>
      <c r="F52" s="69">
        <v>14557</v>
      </c>
      <c r="G52" s="68">
        <v>3163</v>
      </c>
      <c r="H52" s="68">
        <v>3234</v>
      </c>
      <c r="I52" s="68">
        <v>3743</v>
      </c>
      <c r="J52" s="68">
        <v>3793</v>
      </c>
      <c r="K52" s="69">
        <v>13934</v>
      </c>
      <c r="L52" s="68">
        <v>3505</v>
      </c>
      <c r="M52" s="68">
        <v>3742</v>
      </c>
      <c r="N52" s="68">
        <v>3402</v>
      </c>
      <c r="O52" s="68">
        <v>3220</v>
      </c>
      <c r="P52" s="69">
        <v>13869</v>
      </c>
      <c r="Q52" s="68">
        <v>3031</v>
      </c>
      <c r="R52" s="68">
        <v>1856</v>
      </c>
      <c r="S52" s="68">
        <v>1754</v>
      </c>
      <c r="T52" s="68">
        <v>2123</v>
      </c>
      <c r="U52" s="69">
        <v>8764</v>
      </c>
    </row>
    <row r="53" spans="1:21" ht="12.75" customHeight="1" x14ac:dyDescent="0.4">
      <c r="A53" s="72" t="s">
        <v>36</v>
      </c>
      <c r="B53" s="68">
        <v>11124</v>
      </c>
      <c r="C53" s="68">
        <v>11040</v>
      </c>
      <c r="D53" s="68">
        <v>10341</v>
      </c>
      <c r="E53" s="68">
        <v>10777</v>
      </c>
      <c r="F53" s="69">
        <v>43282</v>
      </c>
      <c r="G53" s="68">
        <v>10052</v>
      </c>
      <c r="H53" s="68">
        <v>11343</v>
      </c>
      <c r="I53" s="68">
        <v>11735</v>
      </c>
      <c r="J53" s="68">
        <v>12300</v>
      </c>
      <c r="K53" s="69">
        <v>45431</v>
      </c>
      <c r="L53" s="68">
        <v>12133</v>
      </c>
      <c r="M53" s="68">
        <v>11268</v>
      </c>
      <c r="N53" s="68">
        <v>12354</v>
      </c>
      <c r="O53" s="68">
        <v>11600</v>
      </c>
      <c r="P53" s="69">
        <v>47356</v>
      </c>
      <c r="Q53" s="68">
        <v>12221</v>
      </c>
      <c r="R53" s="68">
        <v>8327</v>
      </c>
      <c r="S53" s="68">
        <v>8858</v>
      </c>
      <c r="T53" s="68">
        <v>10089</v>
      </c>
      <c r="U53" s="69">
        <v>39495</v>
      </c>
    </row>
    <row r="54" spans="1:21" ht="12.75" customHeight="1" x14ac:dyDescent="0.4">
      <c r="A54" s="72" t="s">
        <v>34</v>
      </c>
      <c r="B54" s="68">
        <v>1488</v>
      </c>
      <c r="C54" s="68">
        <v>1372</v>
      </c>
      <c r="D54" s="68">
        <v>1942</v>
      </c>
      <c r="E54" s="68">
        <v>1551</v>
      </c>
      <c r="F54" s="69">
        <v>6353</v>
      </c>
      <c r="G54" s="68">
        <v>1618</v>
      </c>
      <c r="H54" s="68">
        <v>1671</v>
      </c>
      <c r="I54" s="68">
        <v>2046</v>
      </c>
      <c r="J54" s="68">
        <v>2186</v>
      </c>
      <c r="K54" s="69">
        <v>7521</v>
      </c>
      <c r="L54" s="68">
        <v>1431</v>
      </c>
      <c r="M54" s="68">
        <v>1757</v>
      </c>
      <c r="N54" s="68">
        <v>1939</v>
      </c>
      <c r="O54" s="68">
        <v>1714</v>
      </c>
      <c r="P54" s="69">
        <v>6841</v>
      </c>
      <c r="Q54" s="68">
        <v>1816</v>
      </c>
      <c r="R54" s="68">
        <v>1026</v>
      </c>
      <c r="S54" s="68">
        <v>1593</v>
      </c>
      <c r="T54" s="68">
        <v>1592</v>
      </c>
      <c r="U54" s="69">
        <v>6026</v>
      </c>
    </row>
    <row r="55" spans="1:21" ht="12.75" customHeight="1" x14ac:dyDescent="0.4">
      <c r="A55" s="72" t="s">
        <v>73</v>
      </c>
      <c r="B55" s="68">
        <v>9956</v>
      </c>
      <c r="C55" s="68">
        <v>8367</v>
      </c>
      <c r="D55" s="68">
        <v>8150</v>
      </c>
      <c r="E55" s="68">
        <v>9136</v>
      </c>
      <c r="F55" s="69">
        <v>35608</v>
      </c>
      <c r="G55" s="68">
        <v>10246</v>
      </c>
      <c r="H55" s="68">
        <v>8007</v>
      </c>
      <c r="I55" s="68">
        <v>8487</v>
      </c>
      <c r="J55" s="68">
        <v>9074</v>
      </c>
      <c r="K55" s="69">
        <v>35813</v>
      </c>
      <c r="L55" s="68">
        <v>8697</v>
      </c>
      <c r="M55" s="68">
        <v>7451</v>
      </c>
      <c r="N55" s="68">
        <v>7285</v>
      </c>
      <c r="O55" s="68">
        <v>7831</v>
      </c>
      <c r="P55" s="69">
        <v>31265</v>
      </c>
      <c r="Q55" s="68">
        <v>6911</v>
      </c>
      <c r="R55" s="68">
        <v>4124</v>
      </c>
      <c r="S55" s="68">
        <v>5707</v>
      </c>
      <c r="T55" s="68">
        <v>7899</v>
      </c>
      <c r="U55" s="69">
        <v>24642</v>
      </c>
    </row>
    <row r="56" spans="1:21" ht="12.75" customHeight="1" x14ac:dyDescent="0.4">
      <c r="A56" s="72" t="s">
        <v>85</v>
      </c>
      <c r="B56" s="68">
        <v>1349</v>
      </c>
      <c r="C56" s="68">
        <v>1395</v>
      </c>
      <c r="D56" s="68">
        <v>1417</v>
      </c>
      <c r="E56" s="68">
        <v>1459</v>
      </c>
      <c r="F56" s="69">
        <v>5620</v>
      </c>
      <c r="G56" s="68">
        <v>1311</v>
      </c>
      <c r="H56" s="68">
        <v>1362</v>
      </c>
      <c r="I56" s="68">
        <v>1391</v>
      </c>
      <c r="J56" s="68">
        <v>1553</v>
      </c>
      <c r="K56" s="69">
        <v>5617</v>
      </c>
      <c r="L56" s="68">
        <v>1366</v>
      </c>
      <c r="M56" s="68">
        <v>1415</v>
      </c>
      <c r="N56" s="68">
        <v>1468</v>
      </c>
      <c r="O56" s="68">
        <v>1590</v>
      </c>
      <c r="P56" s="69">
        <v>5839</v>
      </c>
      <c r="Q56" s="68">
        <v>1268</v>
      </c>
      <c r="R56" s="68">
        <v>1066</v>
      </c>
      <c r="S56" s="68">
        <v>1410</v>
      </c>
      <c r="T56" s="68">
        <v>1567</v>
      </c>
      <c r="U56" s="69">
        <v>5311</v>
      </c>
    </row>
    <row r="57" spans="1:21" ht="15" x14ac:dyDescent="0.4">
      <c r="A57" s="95" t="s">
        <v>18</v>
      </c>
      <c r="B57" s="93">
        <v>117116</v>
      </c>
      <c r="C57" s="93">
        <v>114156</v>
      </c>
      <c r="D57" s="93">
        <v>116928</v>
      </c>
      <c r="E57" s="93">
        <v>120209</v>
      </c>
      <c r="F57" s="96">
        <v>468408</v>
      </c>
      <c r="G57" s="93">
        <v>117550</v>
      </c>
      <c r="H57" s="93">
        <v>116175</v>
      </c>
      <c r="I57" s="93">
        <v>120544</v>
      </c>
      <c r="J57" s="93">
        <v>127558</v>
      </c>
      <c r="K57" s="96">
        <v>481828</v>
      </c>
      <c r="L57" s="93">
        <v>129450</v>
      </c>
      <c r="M57" s="93">
        <v>115401</v>
      </c>
      <c r="N57" s="93">
        <v>122500</v>
      </c>
      <c r="O57" s="93">
        <v>120254</v>
      </c>
      <c r="P57" s="96">
        <v>487605</v>
      </c>
      <c r="Q57" s="93">
        <v>109557</v>
      </c>
      <c r="R57" s="93">
        <v>82015</v>
      </c>
      <c r="S57" s="93">
        <v>105152</v>
      </c>
      <c r="T57" s="93">
        <v>122837</v>
      </c>
      <c r="U57" s="96">
        <v>419561</v>
      </c>
    </row>
    <row r="58" spans="1:21" ht="13.7" x14ac:dyDescent="0.4">
      <c r="A58" s="4"/>
      <c r="B58" s="4"/>
    </row>
    <row r="59" spans="1:21" ht="13.7" x14ac:dyDescent="0.4">
      <c r="A59" s="61" t="s">
        <v>84</v>
      </c>
    </row>
    <row r="60" spans="1:21" ht="13.7" x14ac:dyDescent="0.4">
      <c r="A60" s="62" t="s">
        <v>87</v>
      </c>
      <c r="B60" s="5"/>
    </row>
    <row r="61" spans="1:21" x14ac:dyDescent="0.4">
      <c r="A61" s="62" t="s">
        <v>83</v>
      </c>
    </row>
    <row r="62" spans="1:21" x14ac:dyDescent="0.4">
      <c r="A62" s="62" t="s">
        <v>142</v>
      </c>
    </row>
    <row r="63" spans="1:21" x14ac:dyDescent="0.4">
      <c r="A63" s="62"/>
    </row>
    <row r="64" spans="1:21" ht="13.7" x14ac:dyDescent="0.4">
      <c r="A64" s="60" t="s">
        <v>141</v>
      </c>
    </row>
  </sheetData>
  <phoneticPr fontId="0" type="noConversion"/>
  <hyperlinks>
    <hyperlink ref="A64" location="Title!A1" display="Return to Title and Contents" xr:uid="{00000000-0004-0000-0A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Title</vt:lpstr>
      <vt:lpstr>Notes</vt:lpstr>
      <vt:lpstr>VE</vt:lpstr>
      <vt:lpstr>VI</vt:lpstr>
      <vt:lpstr>CE</vt:lpstr>
      <vt:lpstr>CEp</vt:lpstr>
      <vt:lpstr>CI</vt:lpstr>
      <vt:lpstr>CIp</vt:lpstr>
      <vt:lpstr>UK</vt:lpstr>
      <vt:lpstr>NE</vt:lpstr>
      <vt:lpstr>NW</vt:lpstr>
      <vt:lpstr>YH</vt:lpstr>
      <vt:lpstr>EM</vt:lpstr>
      <vt:lpstr>WM</vt:lpstr>
      <vt:lpstr>EA</vt:lpstr>
      <vt:lpstr>LO</vt:lpstr>
      <vt:lpstr>SE</vt:lpstr>
      <vt:lpstr>SW</vt:lpstr>
      <vt:lpstr>EN</vt:lpstr>
      <vt:lpstr>WA</vt:lpstr>
      <vt:lpstr>SC</vt:lpstr>
      <vt:lpstr>NI</vt:lpstr>
      <vt:lpstr>ZA</vt:lpstr>
      <vt:lpstr>ZB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Trade Statistics - 2020 Q4 - Accompanying Tables</dc:title>
  <dc:creator>HM Revenue and Customs</dc:creator>
  <cp:keywords>trade statistics, regional trade statistics, trade, 2020 trade, 2020 q4 trade, regional trade, trade in goods, trade in goods statistics, regional trade in goods, hmrc trade statistics,</cp:keywords>
  <cp:lastModifiedBy>Debra Bearcroft</cp:lastModifiedBy>
  <cp:lastPrinted>2019-01-30T11:31:03Z</cp:lastPrinted>
  <dcterms:created xsi:type="dcterms:W3CDTF">2003-07-03T08:06:22Z</dcterms:created>
  <dcterms:modified xsi:type="dcterms:W3CDTF">2021-03-10T07:39:34Z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2020-08-07T14:06:37Z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90f0937f-cab6-471d-84a4-36c0df07542b</vt:lpwstr>
  </property>
  <property fmtid="{D5CDD505-2E9C-101B-9397-08002B2CF9AE}" pid="8" name="MSIP_Label_f9af038e-07b4-4369-a678-c835687cb272_ContentBits">
    <vt:lpwstr>2</vt:lpwstr>
  </property>
</Properties>
</file>