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February 2023\"/>
    </mc:Choice>
  </mc:AlternateContent>
  <xr:revisionPtr revIDLastSave="0" documentId="13_ncr:1_{42BEF27E-27DD-4396-9F4B-1F358D5BFC7E}" xr6:coauthVersionLast="47"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 l="1"/>
  <c r="D65" i="1"/>
  <c r="D64" i="2"/>
  <c r="D65" i="2"/>
  <c r="D63" i="2"/>
  <c r="D63" i="1"/>
  <c r="D61" i="2"/>
  <c r="D61" i="1"/>
  <c r="D60" i="2"/>
  <c r="D62" i="2"/>
  <c r="D62" i="1"/>
  <c r="D60" i="1"/>
  <c r="D57" i="2"/>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<sst xmlns="http://schemas.openxmlformats.org/spreadsheetml/2006/main" count="105" uniqueCount="69">
  <si>
    <t>Imports Time Series</t>
  </si>
  <si>
    <t>Month</t>
  </si>
  <si>
    <t>Total Imports (£)</t>
  </si>
  <si>
    <t>Total Imports Excl Non-Monetary Gold (£)</t>
  </si>
  <si>
    <t>Non-Monetary Gold Imports (£)</t>
  </si>
  <si>
    <t>Source: HM Revenue and Customs Overseas Trade Statistics</t>
  </si>
  <si>
    <t>Exports Time Series</t>
  </si>
  <si>
    <t>Total Exports (£)</t>
  </si>
  <si>
    <t>Total Exports Excl Non-Monetary Gold (£)</t>
  </si>
  <si>
    <t>Non-Monetary Gold Exports (£)</t>
  </si>
  <si>
    <t>country</t>
  </si>
  <si>
    <t>UNITED STATES</t>
  </si>
  <si>
    <t>CANADA</t>
  </si>
  <si>
    <t>GERMANY</t>
  </si>
  <si>
    <t>SPAIN</t>
  </si>
  <si>
    <t>MEXICO</t>
  </si>
  <si>
    <t>AUSTRIA</t>
  </si>
  <si>
    <t>SWEDEN</t>
  </si>
  <si>
    <t>SWITZERLAND</t>
  </si>
  <si>
    <t>BRAZIL</t>
  </si>
  <si>
    <t>ITALY</t>
  </si>
  <si>
    <t>SINGAPORE</t>
  </si>
  <si>
    <t>UAE</t>
  </si>
  <si>
    <t>CYPRUS</t>
  </si>
  <si>
    <t>BELGIUM</t>
  </si>
  <si>
    <t>DENMARK</t>
  </si>
  <si>
    <t>CHINA</t>
  </si>
  <si>
    <t>IRELAND</t>
  </si>
  <si>
    <t>FRANCE</t>
  </si>
  <si>
    <t>ESTONIA</t>
  </si>
  <si>
    <t>AUSTRALIA</t>
  </si>
  <si>
    <t>JAPAN</t>
  </si>
  <si>
    <t>SOUTH AFRICA</t>
  </si>
  <si>
    <t>LUXEMBOURG</t>
  </si>
  <si>
    <t>HONG KONG</t>
  </si>
  <si>
    <t>SOUTH KOREA</t>
  </si>
  <si>
    <t>Country</t>
  </si>
  <si>
    <t>TURKEY</t>
  </si>
  <si>
    <t>INDIA</t>
  </si>
  <si>
    <t>ICELAND</t>
  </si>
  <si>
    <t>NETHERLANDS</t>
  </si>
  <si>
    <t>MALTA</t>
  </si>
  <si>
    <t>ISRAEL</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</si>
  <si>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</si>
  <si>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</si>
  <si>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</si>
  <si>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</si>
  <si>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</si>
  <si>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</si>
  <si>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</si>
  <si>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</si>
  <si>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</si>
  <si>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</si>
  <si>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2023</t>
  </si>
  <si>
    <t>If using specific facts contained in this release please check the information is still current.</t>
  </si>
  <si>
    <t>Note: 2022 and 2023 data is provisional</t>
  </si>
  <si>
    <t>PAKISTAN</t>
  </si>
  <si>
    <t>THAILAND</t>
  </si>
  <si>
    <t>KUWAIT</t>
  </si>
  <si>
    <t>INDONESIA</t>
  </si>
  <si>
    <t>SAUDI ARABIA</t>
  </si>
  <si>
    <t>Total Non-Monetary Gold Imports by Country (February 2023)</t>
  </si>
  <si>
    <t>UZBEKISTAN</t>
  </si>
  <si>
    <t>CHILE</t>
  </si>
  <si>
    <t>MACAO</t>
  </si>
  <si>
    <t>KAZAKHSTAN</t>
  </si>
  <si>
    <t>GIBRALTAR</t>
  </si>
  <si>
    <t>NORWAY</t>
  </si>
  <si>
    <t>Total Non-EU Non-Monetary Gold Exports by Country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</si>
</sst>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65"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65"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4"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7"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35443617166</v>
      </c>
      <c r="C40" s="10">
        <v>31540730455</v>
      </c>
      <c r="D40" s="23">
        <f>Table4[[#This Row],[Total Imports (£)]]-Table4[[#This Row],[Total Imports Excl Non-Monetary Gold (£)]]</f>
        <v>3902886711</v>
      </c>
    </row>
    <row r="41" spans="1:4" x14ac:dyDescent="0.25">
      <c r="A41" s="22">
        <v>44228</v>
      </c>
      <c r="B41" s="10">
        <v>35039949391</v>
      </c>
      <c r="C41" s="10">
        <v>32816442660</v>
      </c>
      <c r="D41" s="23">
        <f>Table4[[#This Row],[Total Imports (£)]]-Table4[[#This Row],[Total Imports Excl Non-Monetary Gold (£)]]</f>
        <v>2223506731</v>
      </c>
    </row>
    <row r="42" spans="1:4" x14ac:dyDescent="0.25">
      <c r="A42" s="22">
        <v>44256</v>
      </c>
      <c r="B42" s="10">
        <v>41962321676</v>
      </c>
      <c r="C42" s="10">
        <v>39438039720</v>
      </c>
      <c r="D42" s="23">
        <f>Table4[[#This Row],[Total Imports (£)]]-Table4[[#This Row],[Total Imports Excl Non-Monetary Gold (£)]]</f>
        <v>2524281956</v>
      </c>
    </row>
    <row r="43" spans="1:4" x14ac:dyDescent="0.25">
      <c r="A43" s="22">
        <v>44287</v>
      </c>
      <c r="B43" s="10">
        <v>39352852933</v>
      </c>
      <c r="C43" s="10">
        <v>36865160690</v>
      </c>
      <c r="D43" s="23">
        <f>Table4[[#This Row],[Total Imports (£)]]-Table4[[#This Row],[Total Imports Excl Non-Monetary Gold (£)]]</f>
        <v>2487692243</v>
      </c>
    </row>
    <row r="44" spans="1:4" x14ac:dyDescent="0.25">
      <c r="A44" s="22">
        <v>44317</v>
      </c>
      <c r="B44" s="10">
        <v>39894094154</v>
      </c>
      <c r="C44" s="10">
        <v>35718093561</v>
      </c>
      <c r="D44" s="23">
        <f>Table4[[#This Row],[Total Imports (£)]]-Table4[[#This Row],[Total Imports Excl Non-Monetary Gold (£)]]</f>
        <v>4176000593</v>
      </c>
    </row>
    <row r="45" spans="1:4" x14ac:dyDescent="0.25">
      <c r="A45" s="22">
        <v>44348</v>
      </c>
      <c r="B45" s="10">
        <v>44967825958</v>
      </c>
      <c r="C45" s="10">
        <v>38860327442</v>
      </c>
      <c r="D45" s="23">
        <f>Table4[[#This Row],[Total Imports (£)]]-Table4[[#This Row],[Total Imports Excl Non-Monetary Gold (£)]]</f>
        <v>6107498516</v>
      </c>
    </row>
    <row r="46" spans="1:4" x14ac:dyDescent="0.25">
      <c r="A46" s="22">
        <v>44378</v>
      </c>
      <c r="B46" s="10">
        <v>42558057449</v>
      </c>
      <c r="C46" s="10">
        <v>39105335984</v>
      </c>
      <c r="D46" s="23">
        <f>Table4[[#This Row],[Total Imports (£)]]-Table4[[#This Row],[Total Imports Excl Non-Monetary Gold (£)]]</f>
        <v>3452721465</v>
      </c>
    </row>
    <row r="47" spans="1:4" x14ac:dyDescent="0.25">
      <c r="A47" s="22">
        <v>44409</v>
      </c>
      <c r="B47" s="10">
        <v>39632334446</v>
      </c>
      <c r="C47" s="10">
        <v>35679764134</v>
      </c>
      <c r="D47" s="23">
        <f>Table4[[#This Row],[Total Imports (£)]]-Table4[[#This Row],[Total Imports Excl Non-Monetary Gold (£)]]</f>
        <v>3952570312</v>
      </c>
    </row>
    <row r="48" spans="1:4" x14ac:dyDescent="0.25">
      <c r="A48" s="22">
        <v>44440</v>
      </c>
      <c r="B48" s="10">
        <v>45382175056</v>
      </c>
      <c r="C48" s="10">
        <v>42576112292</v>
      </c>
      <c r="D48" s="23">
        <f>Table4[[#This Row],[Total Imports (£)]]-Table4[[#This Row],[Total Imports Excl Non-Monetary Gold (£)]]</f>
        <v>2806062764</v>
      </c>
    </row>
    <row r="49" spans="1:4" x14ac:dyDescent="0.25">
      <c r="A49" s="22">
        <v>44470</v>
      </c>
      <c r="B49" s="10">
        <v>45524616271</v>
      </c>
      <c r="C49" s="10">
        <v>42515547600</v>
      </c>
      <c r="D49" s="23">
        <f>Table4[[#This Row],[Total Imports (£)]]-Table4[[#This Row],[Total Imports Excl Non-Monetary Gold (£)]]</f>
        <v>3009068671</v>
      </c>
    </row>
    <row r="50" spans="1:4" x14ac:dyDescent="0.25">
      <c r="A50" s="22">
        <v>44501</v>
      </c>
      <c r="B50" s="10">
        <v>48335180649</v>
      </c>
      <c r="C50" s="10">
        <v>45411670759</v>
      </c>
      <c r="D50" s="23">
        <f>Table4[[#This Row],[Total Imports (£)]]-Table4[[#This Row],[Total Imports Excl Non-Monetary Gold (£)]]</f>
        <v>2923509890</v>
      </c>
    </row>
    <row r="51" spans="1:4" x14ac:dyDescent="0.25">
      <c r="A51" s="22">
        <v>44531</v>
      </c>
      <c r="B51" s="10">
        <v>47172109029</v>
      </c>
      <c r="C51" s="10">
        <v>44466547530</v>
      </c>
      <c r="D51" s="23">
        <f>Table4[[#This Row],[Total Imports (£)]]-Table4[[#This Row],[Total Imports Excl Non-Monetary Gold (£)]]</f>
        <v>2705561499</v>
      </c>
    </row>
    <row r="52" spans="1:4" x14ac:dyDescent="0.25">
      <c r="A52" s="22">
        <v>44562</v>
      </c>
      <c r="B52" s="10">
        <v>51359742306</v>
      </c>
      <c r="C52" s="10">
        <v>49298756955</v>
      </c>
      <c r="D52" s="23">
        <f>Table4[[#This Row],[Total Imports (£)]]-Table4[[#This Row],[Total Imports Excl Non-Monetary Gold (£)]]</f>
        <v>2060985351</v>
      </c>
    </row>
    <row r="53" spans="1:4" x14ac:dyDescent="0.25">
      <c r="A53" s="22">
        <v>44593</v>
      </c>
      <c r="B53" s="10">
        <v>50054100291</v>
      </c>
      <c r="C53" s="10">
        <v>47020636616</v>
      </c>
      <c r="D53" s="23">
        <f>Table4[[#This Row],[Total Imports (£)]]-Table4[[#This Row],[Total Imports Excl Non-Monetary Gold (£)]]</f>
        <v>3033463675</v>
      </c>
    </row>
    <row r="54" spans="1:4" x14ac:dyDescent="0.25">
      <c r="A54" s="33">
        <v>44621</v>
      </c>
      <c r="B54" s="31">
        <v>62200558713</v>
      </c>
      <c r="C54" s="31">
        <v>58758345681</v>
      </c>
      <c r="D54" s="34">
        <f>Table4[[#This Row],[Total Imports (£)]]-Table4[[#This Row],[Total Imports Excl Non-Monetary Gold (£)]]</f>
        <v>3442213032</v>
      </c>
    </row>
    <row r="55" spans="1:4" x14ac:dyDescent="0.25">
      <c r="A55" s="22">
        <v>44652</v>
      </c>
      <c r="B55" s="10">
        <v>53089310337</v>
      </c>
      <c r="C55" s="10">
        <v>51209210557</v>
      </c>
      <c r="D55" s="23">
        <f>Table4[[#This Row],[Total Imports (£)]]-Table4[[#This Row],[Total Imports Excl Non-Monetary Gold (£)]]</f>
        <v>1880099780</v>
      </c>
    </row>
    <row r="56" spans="1:4" x14ac:dyDescent="0.25">
      <c r="A56" s="33">
        <v>44682</v>
      </c>
      <c r="B56" s="10">
        <v>54224337870</v>
      </c>
      <c r="C56" s="10">
        <v>52535311281</v>
      </c>
      <c r="D56" s="23">
        <f>Table4[[#This Row],[Total Imports (£)]]-Table4[[#This Row],[Total Imports Excl Non-Monetary Gold (£)]]</f>
        <v>1689026589</v>
      </c>
    </row>
    <row r="57" spans="1:4" x14ac:dyDescent="0.25">
      <c r="A57" s="33">
        <v>44713</v>
      </c>
      <c r="B57" s="10">
        <v>55222053067</v>
      </c>
      <c r="C57" s="10">
        <v>52691007575</v>
      </c>
      <c r="D57" s="23">
        <f>Table4[[#This Row],[Total Imports (£)]]-Table4[[#This Row],[Total Imports Excl Non-Monetary Gold (£)]]</f>
        <v>2531045492</v>
      </c>
    </row>
    <row r="58" spans="1:4" x14ac:dyDescent="0.25">
      <c r="A58" s="22">
        <v>44743</v>
      </c>
      <c r="B58" s="10">
        <v>56279418989</v>
      </c>
      <c r="C58" s="10">
        <v>50656059968</v>
      </c>
      <c r="D58" s="23">
        <f>Table4[[#This Row],[Total Imports (£)]]-Table4[[#This Row],[Total Imports Excl Non-Monetary Gold (£)]]</f>
        <v>5623359021</v>
      </c>
    </row>
    <row r="59" spans="1:4" x14ac:dyDescent="0.25">
      <c r="A59" s="33">
        <v>44774</v>
      </c>
      <c r="B59" s="31">
        <v>55785172705</v>
      </c>
      <c r="C59" s="31">
        <v>52102972143</v>
      </c>
      <c r="D59" s="34">
        <f>Table4[[#This Row],[Total Imports (£)]]-Table4[[#This Row],[Total Imports Excl Non-Monetary Gold (£)]]</f>
        <v>3682200562</v>
      </c>
    </row>
    <row r="60" spans="1:4" x14ac:dyDescent="0.25">
      <c r="A60" s="22">
        <v>44805</v>
      </c>
      <c r="B60" s="10">
        <v>55873047498</v>
      </c>
      <c r="C60" s="10">
        <v>53102854234</v>
      </c>
      <c r="D60" s="23">
        <f>Table4[[#This Row],[Total Imports (£)]]-Table4[[#This Row],[Total Imports Excl Non-Monetary Gold (£)]]</f>
        <v>2770193264</v>
      </c>
    </row>
    <row r="61" spans="1:4" x14ac:dyDescent="0.25">
      <c r="A61" s="33">
        <v>44835</v>
      </c>
      <c r="B61" s="10">
        <v>56437525644</v>
      </c>
      <c r="C61" s="10">
        <v>53220100121</v>
      </c>
      <c r="D61" s="23">
        <f>Table4[[#This Row],[Total Imports (£)]]-Table4[[#This Row],[Total Imports Excl Non-Monetary Gold (£)]]</f>
        <v>3217425523</v>
      </c>
    </row>
    <row r="62" spans="1:4" x14ac:dyDescent="0.25">
      <c r="A62" s="22">
        <v>44866</v>
      </c>
      <c r="B62" s="10">
        <v>58908793294</v>
      </c>
      <c r="C62" s="10">
        <v>56176762861</v>
      </c>
      <c r="D62" s="23">
        <f>Table4[[#This Row],[Total Imports (£)]]-Table4[[#This Row],[Total Imports Excl Non-Monetary Gold (£)]]</f>
        <v>2732030433</v>
      </c>
    </row>
    <row r="63" spans="1:4" x14ac:dyDescent="0.25">
      <c r="A63" s="33">
        <v>44896</v>
      </c>
      <c r="B63" s="10">
        <v>57510492956</v>
      </c>
      <c r="C63" s="10">
        <v>55605169524</v>
      </c>
      <c r="D63" s="23">
        <f>Table4[[#This Row],[Total Imports (£)]]-Table4[[#This Row],[Total Imports Excl Non-Monetary Gold (£)]]</f>
        <v>1905323432</v>
      </c>
    </row>
    <row r="64" spans="1:4" x14ac:dyDescent="0.25">
      <c r="A64" s="22">
        <v>44927</v>
      </c>
      <c r="B64" s="10">
        <v>54594473391</v>
      </c>
      <c r="C64" s="10">
        <v>52732468336</v>
      </c>
      <c r="D64" s="23">
        <f>Table4[[#This Row],[Total Imports (£)]]-Table4[[#This Row],[Total Imports Excl Non-Monetary Gold (£)]]</f>
        <v>1862005055</v>
      </c>
    </row>
    <row r="65" spans="1:4" x14ac:dyDescent="0.25">
      <c r="A65" s="33">
        <v>44958</v>
      </c>
      <c r="B65" s="10">
        <v>52671698792</v>
      </c>
      <c r="C65" s="10">
        <v>49416784011</v>
      </c>
      <c r="D65" s="23">
        <f>Table4[[#This Row],[Total Imports (£)]]-Table4[[#This Row],[Total Imports Excl Non-Monetary Gold (£)]]</f>
        <v>3254914781</v>
      </c>
    </row>
    <row r="67" spans="1:4" x14ac:dyDescent="0.25">
      <c r="A67" s="4" t="s">
        <v>5</v>
      </c>
    </row>
    <row r="68" spans="1:4" x14ac:dyDescent="0.25">
      <c r="A68" s="4" t="s">
        <v>55</v>
      </c>
    </row>
    <row r="71" spans="1:4" x14ac:dyDescent="0.25">
      <c r="D71" s="2"/>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8"/>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6</v>
      </c>
    </row>
    <row r="2" spans="1:9" x14ac:dyDescent="0.25">
      <c r="A2" s="7"/>
    </row>
    <row r="3" spans="1:9" ht="39" x14ac:dyDescent="0.25">
      <c r="A3" s="24" t="s">
        <v>1</v>
      </c>
      <c r="B3" s="25" t="s">
        <v>7</v>
      </c>
      <c r="C3" s="26" t="s">
        <v>8</v>
      </c>
      <c r="D3" s="26" t="s">
        <v>9</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26261879016</v>
      </c>
      <c r="C52" s="10">
        <v>23357057997</v>
      </c>
      <c r="D52" s="23">
        <f>Table3[[#This Row],[Total Exports (£)]]-Table3[[#This Row],[Total Exports Excl Non-Monetary Gold (£)]]</f>
        <v>2904821019</v>
      </c>
    </row>
    <row r="53" spans="1:12" x14ac:dyDescent="0.25">
      <c r="A53" s="22">
        <v>44593</v>
      </c>
      <c r="B53" s="10">
        <v>29576612524</v>
      </c>
      <c r="C53" s="10">
        <v>27649883763</v>
      </c>
      <c r="D53" s="23">
        <f>Table3[[#This Row],[Total Exports (£)]]-Table3[[#This Row],[Total Exports Excl Non-Monetary Gold (£)]]</f>
        <v>1926728761</v>
      </c>
      <c r="L53" s="1"/>
    </row>
    <row r="54" spans="1:12" x14ac:dyDescent="0.25">
      <c r="A54" s="33">
        <v>44621</v>
      </c>
      <c r="B54" s="31">
        <v>34244056645</v>
      </c>
      <c r="C54" s="31">
        <v>32302053694</v>
      </c>
      <c r="D54" s="34">
        <f>Table3[[#This Row],[Total Exports (£)]]-Table3[[#This Row],[Total Exports Excl Non-Monetary Gold (£)]]</f>
        <v>1942002951</v>
      </c>
    </row>
    <row r="55" spans="1:12" x14ac:dyDescent="0.25">
      <c r="A55" s="22">
        <v>44652</v>
      </c>
      <c r="B55" s="10">
        <v>30482551006</v>
      </c>
      <c r="C55" s="10">
        <v>29151570850</v>
      </c>
      <c r="D55" s="23">
        <f>Table3[[#This Row],[Total Exports (£)]]-Table3[[#This Row],[Total Exports Excl Non-Monetary Gold (£)]]</f>
        <v>1330980156</v>
      </c>
    </row>
    <row r="56" spans="1:12" x14ac:dyDescent="0.25">
      <c r="A56" s="33">
        <v>44682</v>
      </c>
      <c r="B56" s="10">
        <v>36364872564</v>
      </c>
      <c r="C56" s="10">
        <v>32327879212</v>
      </c>
      <c r="D56" s="23">
        <f>Table3[[#This Row],[Total Exports (£)]]-Table3[[#This Row],[Total Exports Excl Non-Monetary Gold (£)]]</f>
        <v>4036993352</v>
      </c>
    </row>
    <row r="57" spans="1:12" x14ac:dyDescent="0.25">
      <c r="A57" s="22">
        <v>44713</v>
      </c>
      <c r="B57" s="10">
        <v>33088915110</v>
      </c>
      <c r="C57" s="10">
        <v>30736233992</v>
      </c>
      <c r="D57" s="23">
        <f>Table3[[#This Row],[Total Exports (£)]]-Table3[[#This Row],[Total Exports Excl Non-Monetary Gold (£)]]</f>
        <v>2352681118</v>
      </c>
    </row>
    <row r="58" spans="1:12" x14ac:dyDescent="0.25">
      <c r="A58" s="33">
        <v>44743</v>
      </c>
      <c r="B58" s="10">
        <v>37151512345</v>
      </c>
      <c r="C58" s="10">
        <v>32432860637</v>
      </c>
      <c r="D58" s="23">
        <f>Table3[[#This Row],[Total Exports (£)]]-Table3[[#This Row],[Total Exports Excl Non-Monetary Gold (£)]]</f>
        <v>4718651708</v>
      </c>
    </row>
    <row r="59" spans="1:12" x14ac:dyDescent="0.25">
      <c r="A59" s="22">
        <v>44774</v>
      </c>
      <c r="B59" s="10">
        <v>38589836833</v>
      </c>
      <c r="C59" s="10">
        <v>32227366890</v>
      </c>
      <c r="D59" s="23">
        <f>Table3[[#This Row],[Total Exports (£)]]-Table3[[#This Row],[Total Exports Excl Non-Monetary Gold (£)]]</f>
        <v>6362469943</v>
      </c>
    </row>
    <row r="60" spans="1:12" x14ac:dyDescent="0.25">
      <c r="A60" s="33">
        <v>44805</v>
      </c>
      <c r="B60" s="10">
        <v>42334086346</v>
      </c>
      <c r="C60" s="10">
        <v>33290258022</v>
      </c>
      <c r="D60" s="23">
        <f>Table3[[#This Row],[Total Exports (£)]]-Table3[[#This Row],[Total Exports Excl Non-Monetary Gold (£)]]</f>
        <v>9043828324</v>
      </c>
    </row>
    <row r="61" spans="1:12" x14ac:dyDescent="0.25">
      <c r="A61" s="22">
        <v>44835</v>
      </c>
      <c r="B61" s="10">
        <v>41601888119</v>
      </c>
      <c r="C61" s="10">
        <v>33050165525</v>
      </c>
      <c r="D61" s="23">
        <f>Table3[[#This Row],[Total Exports (£)]]-Table3[[#This Row],[Total Exports Excl Non-Monetary Gold (£)]]</f>
        <v>8551722594</v>
      </c>
    </row>
    <row r="62" spans="1:12" x14ac:dyDescent="0.25">
      <c r="A62" s="33">
        <v>44866</v>
      </c>
      <c r="B62" s="10">
        <v>41947342873</v>
      </c>
      <c r="C62" s="10">
        <v>34166023118</v>
      </c>
      <c r="D62" s="23">
        <f>Table3[[#This Row],[Total Exports (£)]]-Table3[[#This Row],[Total Exports Excl Non-Monetary Gold (£)]]</f>
        <v>7781319755</v>
      </c>
    </row>
    <row r="63" spans="1:12" x14ac:dyDescent="0.25">
      <c r="A63" s="22">
        <v>44896</v>
      </c>
      <c r="B63" s="10">
        <v>40322069863</v>
      </c>
      <c r="C63" s="10">
        <v>31557177922</v>
      </c>
      <c r="D63" s="23">
        <f>Table3[[#This Row],[Total Exports (£)]]-Table3[[#This Row],[Total Exports Excl Non-Monetary Gold (£)]]</f>
        <v>8764891941</v>
      </c>
    </row>
    <row r="64" spans="1:12" x14ac:dyDescent="0.25">
      <c r="A64" s="33">
        <v>44927</v>
      </c>
      <c r="B64" s="10">
        <v>30742327240</v>
      </c>
      <c r="C64" s="10">
        <v>28806098548</v>
      </c>
      <c r="D64" s="23">
        <f>Table3[[#This Row],[Total Exports (£)]]-Table3[[#This Row],[Total Exports Excl Non-Monetary Gold (£)]]</f>
        <v>1936228692</v>
      </c>
    </row>
    <row r="65" spans="1:4" x14ac:dyDescent="0.25">
      <c r="A65" s="22">
        <v>44958</v>
      </c>
      <c r="B65" s="10">
        <v>33951069011</v>
      </c>
      <c r="C65" s="10">
        <v>29714168937</v>
      </c>
      <c r="D65" s="23">
        <f>Table3[[#This Row],[Total Exports (£)]]-Table3[[#This Row],[Total Exports Excl Non-Monetary Gold (£)]]</f>
        <v>4236900074</v>
      </c>
    </row>
    <row r="67" spans="1:4" x14ac:dyDescent="0.25">
      <c r="A67" s="4" t="s">
        <v>5</v>
      </c>
    </row>
    <row r="68" spans="1:4" x14ac:dyDescent="0.25">
      <c r="A68" s="4" t="s">
        <v>55</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61</v>
      </c>
    </row>
    <row r="2" spans="1:4" x14ac:dyDescent="0.25">
      <c r="A2" s="7"/>
    </row>
    <row r="3" spans="1:4" ht="39" x14ac:dyDescent="0.25">
      <c r="A3" s="27" t="s">
        <v>10</v>
      </c>
      <c r="B3" s="19" t="s">
        <v>2</v>
      </c>
      <c r="C3" s="19" t="s">
        <v>3</v>
      </c>
      <c r="D3" s="20" t="s">
        <v>4</v>
      </c>
    </row>
    <row r="4" spans="1:4" x14ac:dyDescent="0.25">
      <c r="A4" s="30" t="s">
        <v>65</v>
      </c>
      <c r="B4" s="11">
        <v>1472838916</v>
      </c>
      <c r="C4" s="11">
        <v>27349391</v>
      </c>
      <c r="D4" s="21">
        <v>1445489525</v>
      </c>
    </row>
    <row r="5" spans="1:4" x14ac:dyDescent="0.25">
      <c r="A5" s="30" t="s">
        <v>12</v>
      </c>
      <c r="B5" s="11">
        <v>905695691</v>
      </c>
      <c r="C5" s="11">
        <v>295065629</v>
      </c>
      <c r="D5" s="21">
        <v>610630062</v>
      </c>
    </row>
    <row r="6" spans="1:4" x14ac:dyDescent="0.25">
      <c r="A6" s="30" t="s">
        <v>11</v>
      </c>
      <c r="B6" s="11">
        <v>5438369939</v>
      </c>
      <c r="C6" s="11">
        <v>4857483110</v>
      </c>
      <c r="D6" s="21">
        <v>580886829</v>
      </c>
    </row>
    <row r="7" spans="1:4" x14ac:dyDescent="0.25">
      <c r="A7" s="30" t="s">
        <v>14</v>
      </c>
      <c r="B7" s="11">
        <v>1647333641</v>
      </c>
      <c r="C7" s="11">
        <v>1472823937</v>
      </c>
      <c r="D7" s="21">
        <v>174509704</v>
      </c>
    </row>
    <row r="8" spans="1:4" x14ac:dyDescent="0.25">
      <c r="A8" s="30" t="s">
        <v>13</v>
      </c>
      <c r="B8" s="11">
        <v>6224260108</v>
      </c>
      <c r="C8" s="11">
        <v>6124550740</v>
      </c>
      <c r="D8" s="21">
        <v>99709368</v>
      </c>
    </row>
    <row r="9" spans="1:4" x14ac:dyDescent="0.25">
      <c r="A9" s="30" t="s">
        <v>15</v>
      </c>
      <c r="B9" s="11">
        <v>177568533</v>
      </c>
      <c r="C9" s="11">
        <v>89369181</v>
      </c>
      <c r="D9" s="21">
        <v>88199352</v>
      </c>
    </row>
    <row r="10" spans="1:4" x14ac:dyDescent="0.25">
      <c r="A10" s="30" t="s">
        <v>31</v>
      </c>
      <c r="B10" s="11">
        <v>985414493</v>
      </c>
      <c r="C10" s="11">
        <v>899940567</v>
      </c>
      <c r="D10" s="21">
        <v>85473926</v>
      </c>
    </row>
    <row r="11" spans="1:4" x14ac:dyDescent="0.25">
      <c r="A11" s="30" t="s">
        <v>30</v>
      </c>
      <c r="B11" s="11">
        <v>214045173</v>
      </c>
      <c r="C11" s="11">
        <v>168677585</v>
      </c>
      <c r="D11" s="21">
        <v>45367588</v>
      </c>
    </row>
    <row r="12" spans="1:4" x14ac:dyDescent="0.25">
      <c r="A12" s="30" t="s">
        <v>17</v>
      </c>
      <c r="B12" s="11">
        <v>648472419</v>
      </c>
      <c r="C12" s="11">
        <v>616135319</v>
      </c>
      <c r="D12" s="21">
        <v>32337100</v>
      </c>
    </row>
    <row r="13" spans="1:4" x14ac:dyDescent="0.25">
      <c r="A13" s="30" t="s">
        <v>19</v>
      </c>
      <c r="B13" s="11">
        <v>246013972</v>
      </c>
      <c r="C13" s="11">
        <v>218869806</v>
      </c>
      <c r="D13" s="21">
        <v>27144166</v>
      </c>
    </row>
    <row r="14" spans="1:4" x14ac:dyDescent="0.25">
      <c r="A14" s="30" t="s">
        <v>32</v>
      </c>
      <c r="B14" s="11">
        <v>350156598</v>
      </c>
      <c r="C14" s="11">
        <v>325059815</v>
      </c>
      <c r="D14" s="21">
        <v>25096783</v>
      </c>
    </row>
    <row r="15" spans="1:4" x14ac:dyDescent="0.25">
      <c r="A15" s="30" t="s">
        <v>18</v>
      </c>
      <c r="B15" s="11">
        <v>741894184</v>
      </c>
      <c r="C15" s="11">
        <v>718566753</v>
      </c>
      <c r="D15" s="21">
        <v>23327431</v>
      </c>
    </row>
    <row r="16" spans="1:4" x14ac:dyDescent="0.25">
      <c r="A16" s="30" t="s">
        <v>34</v>
      </c>
      <c r="B16" s="11">
        <v>328672912</v>
      </c>
      <c r="C16" s="11">
        <v>318700815</v>
      </c>
      <c r="D16" s="21">
        <v>9972097</v>
      </c>
    </row>
    <row r="17" spans="1:4" x14ac:dyDescent="0.25">
      <c r="A17" s="30" t="s">
        <v>20</v>
      </c>
      <c r="B17" s="11">
        <v>1770003169</v>
      </c>
      <c r="C17" s="11">
        <v>1767249789</v>
      </c>
      <c r="D17" s="21">
        <v>2753380</v>
      </c>
    </row>
    <row r="18" spans="1:4" x14ac:dyDescent="0.25">
      <c r="A18" s="30" t="s">
        <v>21</v>
      </c>
      <c r="B18" s="11">
        <v>189271239</v>
      </c>
      <c r="C18" s="11">
        <v>187842948</v>
      </c>
      <c r="D18" s="21">
        <v>1428291</v>
      </c>
    </row>
    <row r="19" spans="1:4" x14ac:dyDescent="0.25">
      <c r="A19" s="30" t="s">
        <v>23</v>
      </c>
      <c r="B19" s="11">
        <v>20152750</v>
      </c>
      <c r="C19" s="11">
        <v>19393005</v>
      </c>
      <c r="D19" s="21">
        <v>759745</v>
      </c>
    </row>
    <row r="20" spans="1:4" x14ac:dyDescent="0.25">
      <c r="A20" s="30" t="s">
        <v>27</v>
      </c>
      <c r="B20" s="11">
        <v>1413443977</v>
      </c>
      <c r="C20" s="11">
        <v>1413048449</v>
      </c>
      <c r="D20" s="21">
        <v>395528</v>
      </c>
    </row>
    <row r="21" spans="1:4" x14ac:dyDescent="0.25">
      <c r="A21" s="30" t="s">
        <v>25</v>
      </c>
      <c r="B21" s="11">
        <v>438522780</v>
      </c>
      <c r="C21" s="11">
        <v>438239235</v>
      </c>
      <c r="D21" s="21">
        <v>283545</v>
      </c>
    </row>
    <row r="22" spans="1:4" x14ac:dyDescent="0.25">
      <c r="A22" s="30" t="s">
        <v>26</v>
      </c>
      <c r="B22" s="11">
        <v>5133094091</v>
      </c>
      <c r="C22" s="11">
        <v>5132839443</v>
      </c>
      <c r="D22" s="21">
        <v>254648</v>
      </c>
    </row>
    <row r="23" spans="1:4" x14ac:dyDescent="0.25">
      <c r="A23" s="30" t="s">
        <v>63</v>
      </c>
      <c r="B23" s="11">
        <v>39218976</v>
      </c>
      <c r="C23" s="11">
        <v>39039813</v>
      </c>
      <c r="D23" s="21">
        <v>179163</v>
      </c>
    </row>
    <row r="24" spans="1:4" x14ac:dyDescent="0.25">
      <c r="A24" s="30" t="s">
        <v>28</v>
      </c>
      <c r="B24" s="11">
        <v>3193427221</v>
      </c>
      <c r="C24" s="11">
        <v>3193280382</v>
      </c>
      <c r="D24" s="21">
        <v>146839</v>
      </c>
    </row>
    <row r="25" spans="1:4" x14ac:dyDescent="0.25">
      <c r="A25" s="30" t="s">
        <v>22</v>
      </c>
      <c r="B25" s="11">
        <v>276884937</v>
      </c>
      <c r="C25" s="11">
        <v>276738247</v>
      </c>
      <c r="D25" s="21">
        <v>146690</v>
      </c>
    </row>
    <row r="26" spans="1:4" x14ac:dyDescent="0.25">
      <c r="A26" s="30" t="s">
        <v>66</v>
      </c>
      <c r="B26" s="11">
        <v>537865</v>
      </c>
      <c r="C26" s="11">
        <v>405765</v>
      </c>
      <c r="D26" s="21">
        <v>132100</v>
      </c>
    </row>
    <row r="27" spans="1:4" x14ac:dyDescent="0.25">
      <c r="A27" s="30" t="s">
        <v>24</v>
      </c>
      <c r="B27" s="11">
        <v>2285570398</v>
      </c>
      <c r="C27" s="11">
        <v>2285471722</v>
      </c>
      <c r="D27" s="21">
        <v>98676</v>
      </c>
    </row>
    <row r="28" spans="1:4" x14ac:dyDescent="0.25">
      <c r="A28" s="30" t="s">
        <v>42</v>
      </c>
      <c r="B28" s="11">
        <v>128142270</v>
      </c>
      <c r="C28" s="11">
        <v>128065253</v>
      </c>
      <c r="D28" s="21">
        <v>77017</v>
      </c>
    </row>
    <row r="29" spans="1:4" x14ac:dyDescent="0.25">
      <c r="A29" s="32" t="s">
        <v>29</v>
      </c>
      <c r="B29" s="11">
        <v>29383147</v>
      </c>
      <c r="C29" s="11">
        <v>29327690</v>
      </c>
      <c r="D29" s="21">
        <v>55457</v>
      </c>
    </row>
    <row r="30" spans="1:4" x14ac:dyDescent="0.25">
      <c r="A30" s="32" t="s">
        <v>16</v>
      </c>
      <c r="B30" s="11">
        <v>349482671</v>
      </c>
      <c r="C30" s="11">
        <v>349442682</v>
      </c>
      <c r="D30" s="21">
        <v>39989</v>
      </c>
    </row>
    <row r="31" spans="1:4" x14ac:dyDescent="0.25">
      <c r="A31" s="32" t="s">
        <v>40</v>
      </c>
      <c r="B31" s="11">
        <v>4410723929</v>
      </c>
      <c r="C31" s="11">
        <v>4410712927</v>
      </c>
      <c r="D31" s="21">
        <v>11002</v>
      </c>
    </row>
    <row r="32" spans="1:4" x14ac:dyDescent="0.25">
      <c r="A32" s="32" t="s">
        <v>37</v>
      </c>
      <c r="B32" s="11">
        <v>813387650</v>
      </c>
      <c r="C32" s="11">
        <v>813382663</v>
      </c>
      <c r="D32" s="21">
        <v>4987</v>
      </c>
    </row>
    <row r="33" spans="1:4" x14ac:dyDescent="0.25">
      <c r="A33" s="32" t="s">
        <v>67</v>
      </c>
      <c r="B33" s="11">
        <v>2997601744</v>
      </c>
      <c r="C33" s="11">
        <v>2997598874</v>
      </c>
      <c r="D33" s="21">
        <v>2870</v>
      </c>
    </row>
    <row r="34" spans="1:4" x14ac:dyDescent="0.25">
      <c r="A34" s="32" t="s">
        <v>33</v>
      </c>
      <c r="B34" s="11">
        <v>44754797</v>
      </c>
      <c r="C34" s="11">
        <v>44753874</v>
      </c>
      <c r="D34" s="21">
        <v>923</v>
      </c>
    </row>
    <row r="36" spans="1:4" x14ac:dyDescent="0.25">
      <c r="A36" s="4" t="s">
        <v>5</v>
      </c>
    </row>
    <row r="37" spans="1:4" x14ac:dyDescent="0.25">
      <c r="A37" s="4" t="s">
        <v>55</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0"/>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68</v>
      </c>
    </row>
    <row r="2" spans="1:5" x14ac:dyDescent="0.25">
      <c r="A2" s="7"/>
    </row>
    <row r="3" spans="1:5" ht="39.25" customHeight="1" x14ac:dyDescent="0.25">
      <c r="A3" s="29" t="s">
        <v>36</v>
      </c>
      <c r="B3" s="27" t="s">
        <v>7</v>
      </c>
      <c r="C3" s="19" t="s">
        <v>8</v>
      </c>
      <c r="D3" s="20" t="s">
        <v>9</v>
      </c>
      <c r="E3" s="28"/>
    </row>
    <row r="4" spans="1:5" x14ac:dyDescent="0.25">
      <c r="A4" s="30" t="s">
        <v>18</v>
      </c>
      <c r="B4" s="10">
        <v>2917495226</v>
      </c>
      <c r="C4" s="10">
        <v>408187935</v>
      </c>
      <c r="D4" s="21">
        <v>2509307291</v>
      </c>
    </row>
    <row r="5" spans="1:5" x14ac:dyDescent="0.25">
      <c r="A5" s="30" t="s">
        <v>34</v>
      </c>
      <c r="B5" s="10">
        <v>1384475977</v>
      </c>
      <c r="C5" s="10">
        <v>559049066</v>
      </c>
      <c r="D5" s="21">
        <v>825426911</v>
      </c>
    </row>
    <row r="6" spans="1:5" x14ac:dyDescent="0.25">
      <c r="A6" s="30" t="s">
        <v>26</v>
      </c>
      <c r="B6" s="10">
        <v>1552863108</v>
      </c>
      <c r="C6" s="10">
        <v>1051489233</v>
      </c>
      <c r="D6" s="21">
        <v>501373875</v>
      </c>
    </row>
    <row r="7" spans="1:5" x14ac:dyDescent="0.25">
      <c r="A7" s="30" t="s">
        <v>14</v>
      </c>
      <c r="B7" s="10">
        <v>910980864</v>
      </c>
      <c r="C7" s="10">
        <v>760340541</v>
      </c>
      <c r="D7" s="21">
        <v>150640323</v>
      </c>
    </row>
    <row r="8" spans="1:5" x14ac:dyDescent="0.25">
      <c r="A8" s="30" t="s">
        <v>37</v>
      </c>
      <c r="B8" s="10">
        <v>675043269</v>
      </c>
      <c r="C8" s="10">
        <v>559568942</v>
      </c>
      <c r="D8" s="21">
        <v>115474327</v>
      </c>
    </row>
    <row r="9" spans="1:5" x14ac:dyDescent="0.25">
      <c r="A9" s="30" t="s">
        <v>22</v>
      </c>
      <c r="B9" s="10">
        <v>606235016</v>
      </c>
      <c r="C9" s="10">
        <v>507083337</v>
      </c>
      <c r="D9" s="21">
        <v>99151679</v>
      </c>
    </row>
    <row r="10" spans="1:5" x14ac:dyDescent="0.25">
      <c r="A10" s="30" t="s">
        <v>20</v>
      </c>
      <c r="B10" s="10">
        <v>797856182</v>
      </c>
      <c r="C10" s="10">
        <v>771135436</v>
      </c>
      <c r="D10" s="21">
        <v>26720746</v>
      </c>
    </row>
    <row r="11" spans="1:5" x14ac:dyDescent="0.25">
      <c r="A11" s="30" t="s">
        <v>28</v>
      </c>
      <c r="B11" s="10">
        <v>1864517255</v>
      </c>
      <c r="C11" s="10">
        <v>1860929408</v>
      </c>
      <c r="D11" s="21">
        <v>3587847</v>
      </c>
    </row>
    <row r="12" spans="1:5" x14ac:dyDescent="0.25">
      <c r="A12" s="30" t="s">
        <v>11</v>
      </c>
      <c r="B12" s="10">
        <v>4483536055</v>
      </c>
      <c r="C12" s="10">
        <v>4481644497</v>
      </c>
      <c r="D12" s="21">
        <v>1891558</v>
      </c>
    </row>
    <row r="13" spans="1:5" x14ac:dyDescent="0.25">
      <c r="A13" s="30" t="s">
        <v>13</v>
      </c>
      <c r="B13" s="10">
        <v>2965882056</v>
      </c>
      <c r="C13" s="10">
        <v>2964372641</v>
      </c>
      <c r="D13" s="21">
        <v>1509415</v>
      </c>
    </row>
    <row r="14" spans="1:5" x14ac:dyDescent="0.25">
      <c r="A14" s="30" t="s">
        <v>25</v>
      </c>
      <c r="B14" s="10">
        <v>193538258</v>
      </c>
      <c r="C14" s="10">
        <v>192900861</v>
      </c>
      <c r="D14" s="21">
        <v>637397</v>
      </c>
    </row>
    <row r="15" spans="1:5" x14ac:dyDescent="0.25">
      <c r="A15" s="30" t="s">
        <v>23</v>
      </c>
      <c r="B15" s="10">
        <v>27326298</v>
      </c>
      <c r="C15" s="10">
        <v>26714985</v>
      </c>
      <c r="D15" s="21">
        <v>611313</v>
      </c>
    </row>
    <row r="16" spans="1:5" x14ac:dyDescent="0.25">
      <c r="A16" s="30" t="s">
        <v>56</v>
      </c>
      <c r="B16" s="10">
        <v>24775556</v>
      </c>
      <c r="C16" s="10">
        <v>24575383</v>
      </c>
      <c r="D16" s="21">
        <v>200173</v>
      </c>
    </row>
    <row r="17" spans="1:4" x14ac:dyDescent="0.25">
      <c r="A17" s="30" t="s">
        <v>27</v>
      </c>
      <c r="B17" s="10">
        <v>2436217794</v>
      </c>
      <c r="C17" s="10">
        <v>2436029467</v>
      </c>
      <c r="D17" s="21">
        <v>188327</v>
      </c>
    </row>
    <row r="18" spans="1:4" x14ac:dyDescent="0.25">
      <c r="A18" s="30" t="s">
        <v>57</v>
      </c>
      <c r="B18" s="10">
        <v>121154426</v>
      </c>
      <c r="C18" s="10">
        <v>121123970</v>
      </c>
      <c r="D18" s="21">
        <v>30456</v>
      </c>
    </row>
    <row r="19" spans="1:4" x14ac:dyDescent="0.25">
      <c r="A19" s="30" t="s">
        <v>21</v>
      </c>
      <c r="B19" s="10">
        <v>506183342</v>
      </c>
      <c r="C19" s="10">
        <v>506157895</v>
      </c>
      <c r="D19" s="21">
        <v>25447</v>
      </c>
    </row>
    <row r="20" spans="1:4" x14ac:dyDescent="0.25">
      <c r="A20" s="30" t="s">
        <v>40</v>
      </c>
      <c r="B20" s="10">
        <v>2532959595</v>
      </c>
      <c r="C20" s="10">
        <v>2532941187</v>
      </c>
      <c r="D20" s="21">
        <v>18408</v>
      </c>
    </row>
    <row r="21" spans="1:4" x14ac:dyDescent="0.25">
      <c r="A21" s="30" t="s">
        <v>29</v>
      </c>
      <c r="B21" s="10">
        <v>24392897</v>
      </c>
      <c r="C21" s="10">
        <v>24375183</v>
      </c>
      <c r="D21" s="21">
        <v>17714</v>
      </c>
    </row>
    <row r="22" spans="1:4" x14ac:dyDescent="0.25">
      <c r="A22" s="30" t="s">
        <v>30</v>
      </c>
      <c r="B22" s="10">
        <v>367629986</v>
      </c>
      <c r="C22" s="10">
        <v>367614310</v>
      </c>
      <c r="D22" s="21">
        <v>15676</v>
      </c>
    </row>
    <row r="23" spans="1:4" x14ac:dyDescent="0.25">
      <c r="A23" s="30" t="s">
        <v>62</v>
      </c>
      <c r="B23" s="10">
        <v>3987569</v>
      </c>
      <c r="C23" s="10">
        <v>3976002</v>
      </c>
      <c r="D23" s="21">
        <v>11567</v>
      </c>
    </row>
    <row r="24" spans="1:4" x14ac:dyDescent="0.25">
      <c r="A24" s="30" t="s">
        <v>17</v>
      </c>
      <c r="B24" s="10">
        <v>351045191</v>
      </c>
      <c r="C24" s="10">
        <v>351033856</v>
      </c>
      <c r="D24" s="21">
        <v>11335</v>
      </c>
    </row>
    <row r="25" spans="1:4" x14ac:dyDescent="0.25">
      <c r="A25" s="30" t="s">
        <v>59</v>
      </c>
      <c r="B25" s="10">
        <v>79747719</v>
      </c>
      <c r="C25" s="10">
        <v>79739119</v>
      </c>
      <c r="D25" s="21">
        <v>8600</v>
      </c>
    </row>
    <row r="26" spans="1:4" x14ac:dyDescent="0.25">
      <c r="A26" s="30" t="s">
        <v>35</v>
      </c>
      <c r="B26" s="10">
        <v>378886164</v>
      </c>
      <c r="C26" s="10">
        <v>378877679</v>
      </c>
      <c r="D26" s="21">
        <v>8485</v>
      </c>
    </row>
    <row r="27" spans="1:4" x14ac:dyDescent="0.25">
      <c r="A27" s="30" t="s">
        <v>31</v>
      </c>
      <c r="B27" s="10">
        <v>466132086</v>
      </c>
      <c r="C27" s="10">
        <v>466127776</v>
      </c>
      <c r="D27" s="21">
        <v>4310</v>
      </c>
    </row>
    <row r="28" spans="1:4" x14ac:dyDescent="0.25">
      <c r="A28" s="30" t="s">
        <v>41</v>
      </c>
      <c r="B28" s="10">
        <v>43239796</v>
      </c>
      <c r="C28" s="10">
        <v>43235510</v>
      </c>
      <c r="D28" s="21">
        <v>4286</v>
      </c>
    </row>
    <row r="29" spans="1:4" x14ac:dyDescent="0.25">
      <c r="A29" s="30" t="s">
        <v>19</v>
      </c>
      <c r="B29" s="10">
        <v>188252598</v>
      </c>
      <c r="C29" s="10">
        <v>188248325</v>
      </c>
      <c r="D29" s="21">
        <v>4273</v>
      </c>
    </row>
    <row r="30" spans="1:4" x14ac:dyDescent="0.25">
      <c r="A30" s="30" t="s">
        <v>60</v>
      </c>
      <c r="B30" s="10">
        <v>353921410</v>
      </c>
      <c r="C30" s="10">
        <v>353917430</v>
      </c>
      <c r="D30" s="21">
        <v>3980</v>
      </c>
    </row>
    <row r="31" spans="1:4" x14ac:dyDescent="0.25">
      <c r="A31" s="30" t="s">
        <v>39</v>
      </c>
      <c r="B31" s="10">
        <v>31792077</v>
      </c>
      <c r="C31" s="10">
        <v>31788421</v>
      </c>
      <c r="D31" s="21">
        <v>3656</v>
      </c>
    </row>
    <row r="32" spans="1:4" x14ac:dyDescent="0.25">
      <c r="A32" s="30" t="s">
        <v>32</v>
      </c>
      <c r="B32" s="10">
        <v>137932061</v>
      </c>
      <c r="C32" s="10">
        <v>137928518</v>
      </c>
      <c r="D32" s="21">
        <v>3543</v>
      </c>
    </row>
    <row r="33" spans="1:4" x14ac:dyDescent="0.25">
      <c r="A33" s="32" t="s">
        <v>38</v>
      </c>
      <c r="B33" s="10">
        <v>357193559</v>
      </c>
      <c r="C33" s="10">
        <v>357190769</v>
      </c>
      <c r="D33" s="21">
        <v>2790</v>
      </c>
    </row>
    <row r="34" spans="1:4" x14ac:dyDescent="0.25">
      <c r="A34" s="32" t="s">
        <v>58</v>
      </c>
      <c r="B34" s="10">
        <v>50213100</v>
      </c>
      <c r="C34" s="10">
        <v>50211802</v>
      </c>
      <c r="D34" s="21">
        <v>1298</v>
      </c>
    </row>
    <row r="35" spans="1:4" x14ac:dyDescent="0.25">
      <c r="A35" s="32" t="s">
        <v>63</v>
      </c>
      <c r="B35" s="10">
        <v>35250330</v>
      </c>
      <c r="C35" s="10">
        <v>35249213</v>
      </c>
      <c r="D35" s="21">
        <v>1117</v>
      </c>
    </row>
    <row r="36" spans="1:4" x14ac:dyDescent="0.25">
      <c r="A36" s="32" t="s">
        <v>64</v>
      </c>
      <c r="B36" s="10">
        <v>25031586</v>
      </c>
      <c r="C36" s="10">
        <v>25030583</v>
      </c>
      <c r="D36" s="21">
        <v>1003</v>
      </c>
    </row>
    <row r="37" spans="1:4" x14ac:dyDescent="0.25">
      <c r="A37" s="32" t="s">
        <v>12</v>
      </c>
      <c r="B37" s="10">
        <v>364145137</v>
      </c>
      <c r="C37" s="10">
        <v>364144189</v>
      </c>
      <c r="D37" s="21">
        <v>948</v>
      </c>
    </row>
    <row r="39" spans="1:4" x14ac:dyDescent="0.25">
      <c r="A39" s="4" t="s">
        <v>5</v>
      </c>
    </row>
    <row r="40" spans="1:4" x14ac:dyDescent="0.25">
      <c r="A40" s="4" t="s">
        <v>55</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43</v>
      </c>
    </row>
    <row r="2" spans="1:1" ht="13.75" customHeight="1" x14ac:dyDescent="0.25">
      <c r="A2" s="13"/>
    </row>
    <row r="3" spans="1:1" ht="50" x14ac:dyDescent="0.25">
      <c r="A3" s="14" t="s">
        <v>44</v>
      </c>
    </row>
    <row r="4" spans="1:1" x14ac:dyDescent="0.25">
      <c r="A4" s="13"/>
    </row>
    <row r="5" spans="1:1" ht="15.5" x14ac:dyDescent="0.35">
      <c r="A5" s="15" t="s">
        <v>45</v>
      </c>
    </row>
    <row r="6" spans="1:1" ht="25" x14ac:dyDescent="0.25">
      <c r="A6" s="14" t="s">
        <v>46</v>
      </c>
    </row>
    <row r="7" spans="1:1" x14ac:dyDescent="0.25">
      <c r="A7" s="14"/>
    </row>
    <row r="8" spans="1:1" ht="15.5" x14ac:dyDescent="0.35">
      <c r="A8" s="15" t="s">
        <v>47</v>
      </c>
    </row>
    <row r="9" spans="1:1" ht="25" x14ac:dyDescent="0.25">
      <c r="A9" s="16" t="s">
        <v>48</v>
      </c>
    </row>
    <row r="10" spans="1:1" ht="15.5" x14ac:dyDescent="0.35">
      <c r="A10" s="15"/>
    </row>
    <row r="11" spans="1:1" ht="15.5" x14ac:dyDescent="0.35">
      <c r="A11" s="15" t="s">
        <v>49</v>
      </c>
    </row>
    <row r="12" spans="1:1" ht="25" x14ac:dyDescent="0.25">
      <c r="A12" s="16" t="s">
        <v>50</v>
      </c>
    </row>
    <row r="13" spans="1:1" x14ac:dyDescent="0.25">
      <c r="A13" s="16"/>
    </row>
    <row r="14" spans="1:1" ht="15.5" x14ac:dyDescent="0.35">
      <c r="A14" s="15" t="s">
        <v>51</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52</v>
      </c>
    </row>
    <row r="23" spans="1:1" x14ac:dyDescent="0.25">
      <c r="A23" s="13"/>
    </row>
    <row r="24" spans="1:1" x14ac:dyDescent="0.25">
      <c r="A24" s="17" t="s">
        <v>53</v>
      </c>
    </row>
    <row r="25" spans="1:1" x14ac:dyDescent="0.25">
      <c r="A25" s="13"/>
    </row>
    <row r="26" spans="1:1" x14ac:dyDescent="0.25">
      <c r="A26" s="13" t="s">
        <v>54</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99505002f96ec0935d94a3a75461800f">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1b371f125fea1ebf8e1486a08bf28b2d"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36290-4BD3-4CD6-9CB6-573CC5600242}">
  <ds:schemaRefs>
    <ds:schemaRef ds:uri="http://schemas.microsoft.com/office/infopath/2007/PartnerControls"/>
    <ds:schemaRef ds:uri="fa209568-87c0-4974-9112-81b1e9820bc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5139c62-fc03-44d8-9a5d-c3c19dbca065"/>
    <ds:schemaRef ds:uri="http://www.w3.org/XML/1998/namespace"/>
    <ds:schemaRef ds:uri="http://purl.org/dc/dcmitype/"/>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E7D30209-46B9-406B-A2DE-6EC087A42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February 2023</dc:title>
  <dc:subject/>
  <dc:creator>HM Revenue &amp; Customs</dc:creator>
  <cp:keywords>gold, trade, February 2023</cp:keywords>
  <dc:description/>
  <cp:lastModifiedBy>Khalid Malik (BSD&amp;D)</cp:lastModifiedBy>
  <cp:revision/>
  <dcterms:created xsi:type="dcterms:W3CDTF">2014-02-28T16:00:31Z</dcterms:created>
  <dcterms:modified xsi:type="dcterms:W3CDTF">2023-03-31T17:05:26Z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